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жавоблар" sheetId="1" r:id="rId1"/>
    <sheet name="натижа" sheetId="4" r:id="rId2"/>
  </sheets>
  <calcPr calcId="144525"/>
</workbook>
</file>

<file path=xl/calcChain.xml><?xml version="1.0" encoding="utf-8"?>
<calcChain xmlns="http://schemas.openxmlformats.org/spreadsheetml/2006/main">
  <c r="J1" i="4" l="1"/>
  <c r="N57" i="4"/>
  <c r="N58" i="4"/>
  <c r="F4" i="4" l="1"/>
  <c r="A6" i="4"/>
  <c r="C56" i="4"/>
  <c r="D56" i="4"/>
  <c r="D45" i="4" s="1"/>
  <c r="E56" i="4"/>
  <c r="F56" i="4"/>
  <c r="G56" i="4"/>
  <c r="G47" i="4" s="1"/>
  <c r="H56" i="4"/>
  <c r="H47" i="4" s="1"/>
  <c r="I56" i="4"/>
  <c r="I47" i="4" s="1"/>
  <c r="J56" i="4"/>
  <c r="K56" i="4"/>
  <c r="L56" i="4"/>
  <c r="M56" i="4"/>
  <c r="N56" i="4"/>
  <c r="O56" i="4"/>
  <c r="P56" i="4"/>
  <c r="Q56" i="4"/>
  <c r="R4" i="4" l="1"/>
  <c r="H9" i="4"/>
  <c r="C8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6" i="4"/>
  <c r="D47" i="4"/>
  <c r="D48" i="4"/>
  <c r="D49" i="4"/>
  <c r="D50" i="4"/>
  <c r="D51" i="4"/>
  <c r="D52" i="4"/>
  <c r="D11" i="4"/>
  <c r="B12" i="4"/>
  <c r="C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B13" i="4"/>
  <c r="C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B14" i="4"/>
  <c r="C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B15" i="4"/>
  <c r="C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B16" i="4"/>
  <c r="C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B17" i="4"/>
  <c r="C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B18" i="4"/>
  <c r="C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B19" i="4"/>
  <c r="C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B20" i="4"/>
  <c r="C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B21" i="4"/>
  <c r="C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B22" i="4"/>
  <c r="C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B23" i="4"/>
  <c r="C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B24" i="4"/>
  <c r="C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B25" i="4"/>
  <c r="C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B26" i="4"/>
  <c r="C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B27" i="4"/>
  <c r="C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B28" i="4"/>
  <c r="C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B29" i="4"/>
  <c r="C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B30" i="4"/>
  <c r="C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B31" i="4"/>
  <c r="C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B32" i="4"/>
  <c r="C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B33" i="4"/>
  <c r="C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B34" i="4"/>
  <c r="C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B35" i="4"/>
  <c r="C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B36" i="4"/>
  <c r="C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B37" i="4"/>
  <c r="C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B38" i="4"/>
  <c r="C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B39" i="4"/>
  <c r="C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B40" i="4"/>
  <c r="C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B41" i="4"/>
  <c r="C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B42" i="4"/>
  <c r="C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B43" i="4"/>
  <c r="C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B44" i="4"/>
  <c r="C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B45" i="4"/>
  <c r="C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B46" i="4"/>
  <c r="C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B47" i="4"/>
  <c r="C47" i="4"/>
  <c r="E47" i="4"/>
  <c r="F47" i="4"/>
  <c r="J47" i="4"/>
  <c r="K47" i="4"/>
  <c r="L47" i="4"/>
  <c r="M47" i="4"/>
  <c r="N47" i="4"/>
  <c r="O47" i="4"/>
  <c r="P47" i="4"/>
  <c r="Q47" i="4"/>
  <c r="B48" i="4"/>
  <c r="C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B49" i="4"/>
  <c r="C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B50" i="4"/>
  <c r="C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B51" i="4"/>
  <c r="C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B52" i="4"/>
  <c r="C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Q11" i="4"/>
  <c r="P11" i="4"/>
  <c r="O11" i="4"/>
  <c r="N11" i="4"/>
  <c r="M11" i="4"/>
  <c r="L11" i="4"/>
  <c r="K11" i="4"/>
  <c r="J11" i="4"/>
  <c r="J53" i="4" s="1"/>
  <c r="J55" i="4" s="1"/>
  <c r="I11" i="4"/>
  <c r="H11" i="4"/>
  <c r="G11" i="4"/>
  <c r="F11" i="4"/>
  <c r="E11" i="4"/>
  <c r="C11" i="4"/>
  <c r="B11" i="4"/>
  <c r="D53" i="4"/>
  <c r="D55" i="4" s="1"/>
  <c r="O53" i="4" l="1"/>
  <c r="O55" i="4" s="1"/>
  <c r="R18" i="4"/>
  <c r="S18" i="4" s="1"/>
  <c r="R26" i="4"/>
  <c r="S26" i="4" s="1"/>
  <c r="R24" i="4"/>
  <c r="S24" i="4" s="1"/>
  <c r="R22" i="4"/>
  <c r="S22" i="4" s="1"/>
  <c r="R20" i="4"/>
  <c r="S20" i="4" s="1"/>
  <c r="R27" i="4"/>
  <c r="S27" i="4" s="1"/>
  <c r="R25" i="4"/>
  <c r="S25" i="4" s="1"/>
  <c r="R23" i="4"/>
  <c r="S23" i="4" s="1"/>
  <c r="R21" i="4"/>
  <c r="S21" i="4" s="1"/>
  <c r="R19" i="4"/>
  <c r="S19" i="4" s="1"/>
  <c r="K53" i="4"/>
  <c r="K55" i="4" s="1"/>
  <c r="R17" i="4"/>
  <c r="S17" i="4" s="1"/>
  <c r="R15" i="4"/>
  <c r="S15" i="4" s="1"/>
  <c r="R13" i="4"/>
  <c r="S13" i="4" s="1"/>
  <c r="E53" i="4"/>
  <c r="E55" i="4" s="1"/>
  <c r="R16" i="4"/>
  <c r="S16" i="4" s="1"/>
  <c r="R14" i="4"/>
  <c r="S14" i="4" s="1"/>
  <c r="R12" i="4"/>
  <c r="S12" i="4" s="1"/>
  <c r="G53" i="4"/>
  <c r="G55" i="4" s="1"/>
  <c r="I53" i="4"/>
  <c r="I55" i="4" s="1"/>
  <c r="R33" i="4"/>
  <c r="S33" i="4" s="1"/>
  <c r="M53" i="4"/>
  <c r="M55" i="4" s="1"/>
  <c r="Q53" i="4"/>
  <c r="Q55" i="4" s="1"/>
  <c r="P53" i="4"/>
  <c r="P55" i="4" s="1"/>
  <c r="R49" i="4"/>
  <c r="S49" i="4" s="1"/>
  <c r="R46" i="4"/>
  <c r="S46" i="4" s="1"/>
  <c r="R44" i="4"/>
  <c r="S44" i="4" s="1"/>
  <c r="R42" i="4"/>
  <c r="S42" i="4" s="1"/>
  <c r="R38" i="4"/>
  <c r="S38" i="4" s="1"/>
  <c r="R36" i="4"/>
  <c r="S36" i="4" s="1"/>
  <c r="R51" i="4"/>
  <c r="S51" i="4" s="1"/>
  <c r="R29" i="4"/>
  <c r="S29" i="4" s="1"/>
  <c r="F53" i="4"/>
  <c r="F55" i="4" s="1"/>
  <c r="H53" i="4"/>
  <c r="H55" i="4" s="1"/>
  <c r="L53" i="4"/>
  <c r="L55" i="4" s="1"/>
  <c r="N53" i="4"/>
  <c r="N55" i="4" s="1"/>
  <c r="R52" i="4"/>
  <c r="S52" i="4" s="1"/>
  <c r="R50" i="4"/>
  <c r="S50" i="4" s="1"/>
  <c r="R48" i="4"/>
  <c r="S48" i="4" s="1"/>
  <c r="R45" i="4"/>
  <c r="S45" i="4" s="1"/>
  <c r="R43" i="4"/>
  <c r="S43" i="4" s="1"/>
  <c r="R41" i="4"/>
  <c r="S41" i="4" s="1"/>
  <c r="R35" i="4"/>
  <c r="S35" i="4" s="1"/>
  <c r="R32" i="4"/>
  <c r="S32" i="4" s="1"/>
  <c r="R30" i="4"/>
  <c r="S30" i="4" s="1"/>
  <c r="C53" i="4"/>
  <c r="C55" i="4" s="1"/>
  <c r="R40" i="4"/>
  <c r="S40" i="4" s="1"/>
  <c r="R39" i="4"/>
  <c r="S39" i="4" s="1"/>
  <c r="R37" i="4"/>
  <c r="S37" i="4" s="1"/>
  <c r="R34" i="4"/>
  <c r="S34" i="4" s="1"/>
  <c r="R31" i="4"/>
  <c r="S31" i="4" s="1"/>
  <c r="R28" i="4"/>
  <c r="S28" i="4" s="1"/>
  <c r="R47" i="4"/>
  <c r="S47" i="4" s="1"/>
  <c r="D54" i="4"/>
  <c r="F54" i="4"/>
  <c r="H54" i="4"/>
  <c r="J54" i="4"/>
  <c r="E54" i="4"/>
  <c r="I54" i="4"/>
  <c r="K54" i="4"/>
  <c r="O54" i="4"/>
  <c r="R11" i="4"/>
  <c r="S11" i="4" s="1"/>
  <c r="Q54" i="4" l="1"/>
  <c r="P54" i="4"/>
  <c r="N54" i="4"/>
  <c r="M54" i="4"/>
  <c r="L54" i="4"/>
  <c r="G54" i="4"/>
  <c r="C54" i="4"/>
  <c r="R53" i="4"/>
  <c r="R54" i="4" l="1"/>
  <c r="S53" i="4"/>
  <c r="S54" i="4" s="1"/>
</calcChain>
</file>

<file path=xl/comments1.xml><?xml version="1.0" encoding="utf-8"?>
<comments xmlns="http://schemas.openxmlformats.org/spreadsheetml/2006/main">
  <authors>
    <author>Автор</author>
  </authors>
  <commentList>
    <comment ref="B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Синф рақамини киритинг
</t>
        </r>
      </text>
    </comment>
    <comment ref="E9" authorId="0">
      <text>
        <r>
          <rPr>
            <sz val="8"/>
            <color indexed="81"/>
            <rFont val="Tahoma"/>
            <family val="2"/>
            <charset val="204"/>
          </rPr>
          <t>Фан номини 
  киритинг</t>
        </r>
      </text>
    </comment>
  </commentList>
</comments>
</file>

<file path=xl/sharedStrings.xml><?xml version="1.0" encoding="utf-8"?>
<sst xmlns="http://schemas.openxmlformats.org/spreadsheetml/2006/main" count="40" uniqueCount="33">
  <si>
    <t>№</t>
  </si>
  <si>
    <t>Шифр рақами</t>
  </si>
  <si>
    <t>Фан номи</t>
  </si>
  <si>
    <t>Она тили</t>
  </si>
  <si>
    <t xml:space="preserve">синф ўқувчиларидан таълим сифатини аниқлаш бўйича назорат иши </t>
  </si>
  <si>
    <t xml:space="preserve">НАТИЖАЛАРИ </t>
  </si>
  <si>
    <t>2017-2018</t>
  </si>
  <si>
    <t>ўқув йили</t>
  </si>
  <si>
    <t>-чорак</t>
  </si>
  <si>
    <t>Мактаб директори:</t>
  </si>
  <si>
    <t>ЎИБДЎ:</t>
  </si>
  <si>
    <t>Фан ўқитувчиси :</t>
  </si>
  <si>
    <t>Текширилaётгaн БКМ cони</t>
  </si>
  <si>
    <t>Стaндaрт БКМлaр cони-</t>
  </si>
  <si>
    <t>Т/р</t>
  </si>
  <si>
    <t>Ўқувчининг
Ф.И.Ш.
(код рақами)</t>
  </si>
  <si>
    <t>ДТС тaлaблaри acоcидa aниқлaнaётгaн билим, кўникмa вa мaлaкaлaр (БКМ)нинг тaртиб рaқaми вa улaрнинг ўқувчилaр томонидaн ўзлaштирилиши туғриcидaги мaълумотлaр</t>
  </si>
  <si>
    <t>Фaн ўқитувчиcи</t>
  </si>
  <si>
    <t>сони</t>
  </si>
  <si>
    <t>%</t>
  </si>
  <si>
    <t>ФОИЗИ:</t>
  </si>
  <si>
    <t>Бўшлиги бор
саволлар</t>
  </si>
  <si>
    <t>тўғри жавоблар сони:</t>
  </si>
  <si>
    <t>Ўзлаштирилган БКМлар</t>
  </si>
  <si>
    <t xml:space="preserve">ўқувчиларининг таълим сифатини аниқлаш бўйича олинган назорат иши </t>
  </si>
  <si>
    <t xml:space="preserve">синф </t>
  </si>
  <si>
    <t>5а</t>
  </si>
  <si>
    <t>Тест канча саволдан иборат</t>
  </si>
  <si>
    <t>Тўгри жавоблар</t>
  </si>
  <si>
    <t>И.Шарифи</t>
  </si>
  <si>
    <t xml:space="preserve">Хоразм вилояти Янгибозор туманидаги </t>
  </si>
  <si>
    <t>-сон умумий ўрта таълим мактаби</t>
  </si>
  <si>
    <t>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</si>
</sst>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i/>
      <sz val="12"/>
      <color rgb="FFFF0000"/>
      <name val="Arial"/>
      <family val="2"/>
      <charset val="204"/>
    </font>
    <font>
      <i/>
      <sz val="10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i/>
      <sz val="14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6"/>
      <color rgb="FFFF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1"/>
      <color theme="4" tint="0.79998168889431442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49" fontId="6" fillId="0" borderId="0" xfId="0" applyNumberFormat="1" applyFont="1"/>
    <xf numFmtId="0" fontId="6" fillId="2" borderId="0" xfId="0" applyFont="1" applyFill="1"/>
    <xf numFmtId="0" fontId="7" fillId="0" borderId="5" xfId="0" applyFont="1" applyFill="1" applyBorder="1" applyAlignment="1" applyProtection="1">
      <alignment horizontal="center" vertical="center"/>
      <protection hidden="1"/>
    </xf>
    <xf numFmtId="1" fontId="12" fillId="0" borderId="5" xfId="0" applyNumberFormat="1" applyFont="1" applyFill="1" applyBorder="1" applyAlignment="1" applyProtection="1">
      <alignment horizontal="center" vertical="center"/>
      <protection hidden="1"/>
    </xf>
    <xf numFmtId="0" fontId="7" fillId="5" borderId="4" xfId="0" applyFont="1" applyFill="1" applyBorder="1" applyAlignment="1" applyProtection="1">
      <alignment horizontal="center" vertical="center"/>
      <protection hidden="1"/>
    </xf>
    <xf numFmtId="0" fontId="7" fillId="5" borderId="5" xfId="0" applyFont="1" applyFill="1" applyBorder="1" applyAlignment="1" applyProtection="1">
      <alignment horizontal="center" vertical="center"/>
      <protection hidden="1"/>
    </xf>
    <xf numFmtId="0" fontId="14" fillId="0" borderId="11" xfId="0" applyFont="1" applyFill="1" applyBorder="1" applyAlignment="1" applyProtection="1">
      <alignment horizontal="center"/>
      <protection hidden="1"/>
    </xf>
    <xf numFmtId="0" fontId="12" fillId="4" borderId="4" xfId="0" applyFont="1" applyFill="1" applyBorder="1" applyAlignment="1" applyProtection="1">
      <alignment horizontal="center" vertical="center"/>
      <protection locked="0" hidden="1"/>
    </xf>
    <xf numFmtId="1" fontId="12" fillId="2" borderId="5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10" fillId="2" borderId="0" xfId="0" applyFont="1" applyFill="1" applyBorder="1" applyAlignment="1" applyProtection="1">
      <alignment horizontal="left"/>
      <protection hidden="1"/>
    </xf>
    <xf numFmtId="0" fontId="8" fillId="2" borderId="0" xfId="0" applyFont="1" applyFill="1" applyBorder="1" applyAlignment="1" applyProtection="1">
      <alignment horizontal="left"/>
      <protection hidden="1"/>
    </xf>
    <xf numFmtId="0" fontId="15" fillId="3" borderId="11" xfId="0" applyFont="1" applyFill="1" applyBorder="1" applyAlignment="1" applyProtection="1">
      <alignment horizontal="center" vertical="center" wrapText="1"/>
      <protection hidden="1"/>
    </xf>
    <xf numFmtId="1" fontId="7" fillId="3" borderId="4" xfId="0" applyNumberFormat="1" applyFont="1" applyFill="1" applyBorder="1" applyAlignment="1" applyProtection="1">
      <alignment horizontal="center"/>
      <protection hidden="1"/>
    </xf>
    <xf numFmtId="0" fontId="15" fillId="3" borderId="13" xfId="0" applyFont="1" applyFill="1" applyBorder="1" applyAlignment="1" applyProtection="1">
      <alignment horizontal="center" vertical="center" wrapText="1"/>
      <protection hidden="1"/>
    </xf>
    <xf numFmtId="164" fontId="7" fillId="3" borderId="4" xfId="0" applyNumberFormat="1" applyFont="1" applyFill="1" applyBorder="1" applyAlignment="1" applyProtection="1">
      <alignment horizontal="center"/>
      <protection hidden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6" fillId="0" borderId="0" xfId="0" applyFont="1" applyBorder="1"/>
    <xf numFmtId="0" fontId="6" fillId="0" borderId="6" xfId="0" applyFont="1" applyBorder="1"/>
    <xf numFmtId="0" fontId="0" fillId="0" borderId="0" xfId="0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12" fillId="4" borderId="4" xfId="0" applyFont="1" applyFill="1" applyBorder="1" applyAlignment="1" applyProtection="1">
      <alignment horizontal="center"/>
      <protection hidden="1"/>
    </xf>
    <xf numFmtId="0" fontId="0" fillId="8" borderId="5" xfId="0" applyFill="1" applyBorder="1" applyAlignment="1">
      <alignment horizontal="center" vertical="center"/>
    </xf>
    <xf numFmtId="1" fontId="21" fillId="3" borderId="1" xfId="0" applyNumberFormat="1" applyFont="1" applyFill="1" applyBorder="1" applyAlignment="1" applyProtection="1">
      <alignment vertical="center"/>
      <protection hidden="1"/>
    </xf>
    <xf numFmtId="164" fontId="21" fillId="3" borderId="1" xfId="0" applyNumberFormat="1" applyFont="1" applyFill="1" applyBorder="1" applyAlignment="1" applyProtection="1">
      <alignment vertical="center"/>
      <protection hidden="1"/>
    </xf>
    <xf numFmtId="0" fontId="0" fillId="0" borderId="4" xfId="0" applyBorder="1"/>
    <xf numFmtId="0" fontId="0" fillId="0" borderId="0" xfId="0" applyAlignment="1">
      <alignment horizontal="left" vertical="center"/>
    </xf>
    <xf numFmtId="0" fontId="22" fillId="0" borderId="0" xfId="0" applyFont="1"/>
    <xf numFmtId="0" fontId="22" fillId="11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22" fillId="0" borderId="6" xfId="0" applyFont="1" applyBorder="1"/>
    <xf numFmtId="0" fontId="22" fillId="0" borderId="0" xfId="0" applyFont="1" applyBorder="1"/>
    <xf numFmtId="0" fontId="22" fillId="0" borderId="2" xfId="0" applyFont="1" applyBorder="1"/>
    <xf numFmtId="0" fontId="5" fillId="0" borderId="0" xfId="0" applyFont="1" applyAlignme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11" borderId="0" xfId="0" applyFont="1" applyFill="1" applyAlignment="1">
      <alignment horizontal="right" vertical="center"/>
    </xf>
    <xf numFmtId="0" fontId="0" fillId="12" borderId="21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19" fillId="5" borderId="15" xfId="0" applyNumberFormat="1" applyFont="1" applyFill="1" applyBorder="1" applyAlignment="1" applyProtection="1">
      <alignment horizontal="center" vertical="center" wrapText="1"/>
      <protection hidden="1"/>
    </xf>
    <xf numFmtId="49" fontId="19" fillId="5" borderId="7" xfId="0" applyNumberFormat="1" applyFont="1" applyFill="1" applyBorder="1" applyAlignment="1" applyProtection="1">
      <alignment horizontal="center" vertical="center" wrapText="1"/>
      <protection hidden="1"/>
    </xf>
    <xf numFmtId="49" fontId="18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6" borderId="5" xfId="0" applyFont="1" applyFill="1" applyBorder="1" applyAlignment="1" applyProtection="1">
      <alignment horizontal="center"/>
      <protection hidden="1"/>
    </xf>
    <xf numFmtId="0" fontId="11" fillId="0" borderId="5" xfId="0" applyFont="1" applyFill="1" applyBorder="1" applyAlignment="1" applyProtection="1">
      <alignment horizontal="center" vertical="center" wrapText="1"/>
      <protection hidden="1"/>
    </xf>
    <xf numFmtId="0" fontId="2" fillId="9" borderId="1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14" fillId="7" borderId="5" xfId="0" applyFont="1" applyFill="1" applyBorder="1" applyAlignment="1" applyProtection="1">
      <alignment horizontal="center" vertical="center" wrapText="1"/>
      <protection hidden="1"/>
    </xf>
    <xf numFmtId="0" fontId="7" fillId="5" borderId="8" xfId="0" applyFont="1" applyFill="1" applyBorder="1" applyAlignment="1" applyProtection="1">
      <alignment horizontal="center" vertical="center"/>
      <protection hidden="1"/>
    </xf>
    <xf numFmtId="0" fontId="7" fillId="5" borderId="9" xfId="0" applyFont="1" applyFill="1" applyBorder="1" applyAlignment="1" applyProtection="1">
      <alignment horizontal="center" vertical="center"/>
      <protection hidden="1"/>
    </xf>
    <xf numFmtId="0" fontId="7" fillId="5" borderId="10" xfId="0" applyFont="1" applyFill="1" applyBorder="1" applyAlignment="1" applyProtection="1">
      <alignment horizontal="center" vertical="center"/>
      <protection hidden="1"/>
    </xf>
    <xf numFmtId="0" fontId="9" fillId="5" borderId="5" xfId="0" applyFont="1" applyFill="1" applyBorder="1" applyAlignment="1" applyProtection="1">
      <alignment horizontal="center" vertical="center" wrapText="1"/>
      <protection hidden="1"/>
    </xf>
    <xf numFmtId="0" fontId="13" fillId="2" borderId="5" xfId="0" applyFont="1" applyFill="1" applyBorder="1" applyAlignment="1" applyProtection="1">
      <alignment horizontal="center" vertical="center"/>
      <protection hidden="1"/>
    </xf>
    <xf numFmtId="0" fontId="16" fillId="3" borderId="5" xfId="0" applyFont="1" applyFill="1" applyBorder="1" applyAlignment="1" applyProtection="1">
      <alignment horizontal="center" vertical="center" wrapText="1"/>
      <protection hidden="1"/>
    </xf>
    <xf numFmtId="0" fontId="16" fillId="3" borderId="12" xfId="0" applyFont="1" applyFill="1" applyBorder="1" applyAlignment="1" applyProtection="1">
      <alignment horizontal="center" vertical="center" wrapText="1"/>
      <protection hidden="1"/>
    </xf>
    <xf numFmtId="0" fontId="14" fillId="0" borderId="5" xfId="0" applyFont="1" applyFill="1" applyBorder="1" applyAlignment="1" applyProtection="1">
      <alignment horizontal="center" vertical="center" wrapText="1"/>
      <protection hidden="1"/>
    </xf>
    <xf numFmtId="0" fontId="14" fillId="5" borderId="5" xfId="0" applyFont="1" applyFill="1" applyBorder="1" applyAlignment="1" applyProtection="1">
      <alignment horizontal="center" vertical="center" wrapText="1"/>
      <protection hidden="1"/>
    </xf>
    <xf numFmtId="1" fontId="17" fillId="3" borderId="18" xfId="0" applyNumberFormat="1" applyFont="1" applyFill="1" applyBorder="1" applyAlignment="1" applyProtection="1">
      <alignment horizontal="center" vertical="center"/>
      <protection hidden="1"/>
    </xf>
    <xf numFmtId="1" fontId="17" fillId="3" borderId="16" xfId="0" applyNumberFormat="1" applyFont="1" applyFill="1" applyBorder="1" applyAlignment="1" applyProtection="1">
      <alignment horizontal="center" vertical="center"/>
      <protection hidden="1"/>
    </xf>
    <xf numFmtId="164" fontId="17" fillId="3" borderId="19" xfId="0" applyNumberFormat="1" applyFont="1" applyFill="1" applyBorder="1" applyAlignment="1" applyProtection="1">
      <alignment horizontal="center" vertical="center"/>
      <protection hidden="1"/>
    </xf>
    <xf numFmtId="164" fontId="17" fillId="3" borderId="17" xfId="0" applyNumberFormat="1" applyFont="1" applyFill="1" applyBorder="1" applyAlignment="1" applyProtection="1">
      <alignment horizontal="center" vertical="center"/>
      <protection hidden="1"/>
    </xf>
    <xf numFmtId="49" fontId="18" fillId="5" borderId="14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left"/>
    </xf>
  </cellXfs>
  <cellStyles count="1">
    <cellStyle name="Обычный" xfId="0" builtinId="0"/>
  </cellStyles>
  <dxfs count="7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color theme="0"/>
      </font>
    </dxf>
    <dxf>
      <font>
        <color theme="0"/>
      </font>
    </dxf>
    <dxf>
      <font>
        <b/>
        <i/>
        <condense val="0"/>
        <extend val="0"/>
        <color indexed="10"/>
      </font>
    </dxf>
    <dxf>
      <font>
        <color theme="0"/>
      </font>
    </dxf>
    <dxf>
      <font>
        <b/>
        <i/>
        <condense val="0"/>
        <extend val="0"/>
        <color indexed="10"/>
      </font>
    </dxf>
  </dxfs>
  <tableStyles count="0" defaultTableStyle="TableStyleMedium2" defaultPivotStyle="PivotStyleMedium9"/>
  <colors>
    <mruColors>
      <color rgb="FFFFFFCC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Q59"/>
  <sheetViews>
    <sheetView view="pageLayout" zoomScaleNormal="100" workbookViewId="0">
      <selection activeCell="E53" sqref="E53"/>
    </sheetView>
  </sheetViews>
  <sheetFormatPr defaultRowHeight="15" x14ac:dyDescent="0.25"/>
  <cols>
    <col min="1" max="1" width="6" customWidth="1"/>
    <col min="2" max="2" width="9.140625" style="26"/>
    <col min="3" max="17" width="5.7109375" customWidth="1"/>
  </cols>
  <sheetData>
    <row r="1" spans="1:17" x14ac:dyDescent="0.25">
      <c r="B1" s="34" t="s">
        <v>27</v>
      </c>
      <c r="F1" s="36">
        <v>15</v>
      </c>
      <c r="G1" s="37"/>
      <c r="H1" s="37"/>
    </row>
    <row r="2" spans="1:17" ht="18" customHeight="1" x14ac:dyDescent="0.25"/>
    <row r="4" spans="1:17" ht="15.75" customHeight="1" x14ac:dyDescent="0.25">
      <c r="A4" s="63" t="s">
        <v>30</v>
      </c>
      <c r="B4" s="63"/>
      <c r="C4" s="63"/>
      <c r="D4" s="63"/>
      <c r="E4" s="63"/>
      <c r="F4" s="63"/>
      <c r="G4" s="63"/>
      <c r="H4" s="63"/>
      <c r="I4" s="63"/>
      <c r="J4" s="47">
        <v>20</v>
      </c>
      <c r="K4" s="45" t="s">
        <v>31</v>
      </c>
      <c r="L4" s="45"/>
      <c r="M4" s="46"/>
      <c r="N4" s="46"/>
      <c r="O4" s="46"/>
      <c r="P4" s="46"/>
      <c r="Q4" s="46"/>
    </row>
    <row r="5" spans="1:17" ht="4.5" customHeight="1" x14ac:dyDescent="0.25"/>
    <row r="6" spans="1:17" ht="15" customHeight="1" x14ac:dyDescent="0.25">
      <c r="B6" s="27" t="s">
        <v>26</v>
      </c>
      <c r="C6" s="3" t="s">
        <v>4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7" ht="18" customHeight="1" x14ac:dyDescent="0.25">
      <c r="C7" s="2"/>
      <c r="D7" s="2"/>
      <c r="E7" s="2"/>
      <c r="F7" s="2"/>
      <c r="G7" s="2" t="s">
        <v>5</v>
      </c>
      <c r="H7" s="2"/>
      <c r="I7" s="2"/>
      <c r="J7" s="2"/>
      <c r="K7" s="2"/>
      <c r="L7" s="2"/>
      <c r="M7" s="2"/>
      <c r="N7" s="2"/>
    </row>
    <row r="8" spans="1:17" ht="14.25" customHeight="1" x14ac:dyDescent="0.25">
      <c r="A8" s="62" t="s">
        <v>6</v>
      </c>
      <c r="B8" s="62"/>
      <c r="C8" s="4" t="s">
        <v>7</v>
      </c>
      <c r="D8" s="4"/>
      <c r="E8" s="4"/>
      <c r="F8" s="4"/>
      <c r="G8" s="4"/>
      <c r="H8" s="4"/>
      <c r="I8" s="4"/>
      <c r="J8" s="4"/>
      <c r="K8" s="4"/>
      <c r="L8" s="4"/>
      <c r="M8" s="4"/>
      <c r="N8" s="6">
        <v>2</v>
      </c>
      <c r="O8" s="5" t="s">
        <v>8</v>
      </c>
      <c r="P8" s="4"/>
      <c r="Q8" s="4"/>
    </row>
    <row r="9" spans="1:17" ht="15" customHeight="1" x14ac:dyDescent="0.25">
      <c r="A9" s="55" t="s">
        <v>0</v>
      </c>
      <c r="B9" s="57" t="s">
        <v>1</v>
      </c>
      <c r="C9" s="59" t="s">
        <v>2</v>
      </c>
      <c r="D9" s="59"/>
      <c r="E9" s="60" t="s">
        <v>3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/>
    </row>
    <row r="10" spans="1:17" ht="15.75" customHeight="1" x14ac:dyDescent="0.25">
      <c r="A10" s="56"/>
      <c r="B10" s="58"/>
      <c r="C10" s="1">
        <v>1</v>
      </c>
      <c r="D10" s="1">
        <v>2</v>
      </c>
      <c r="E10" s="1">
        <v>3</v>
      </c>
      <c r="F10" s="1">
        <v>4</v>
      </c>
      <c r="G10" s="1">
        <v>5</v>
      </c>
      <c r="H10" s="1">
        <v>6</v>
      </c>
      <c r="I10" s="1">
        <v>7</v>
      </c>
      <c r="J10" s="1">
        <v>8</v>
      </c>
      <c r="K10" s="1">
        <v>9</v>
      </c>
      <c r="L10" s="1">
        <v>10</v>
      </c>
      <c r="M10" s="1">
        <v>11</v>
      </c>
      <c r="N10" s="1">
        <v>12</v>
      </c>
      <c r="O10" s="1">
        <v>13</v>
      </c>
      <c r="P10" s="1">
        <v>14</v>
      </c>
      <c r="Q10" s="1">
        <v>15</v>
      </c>
    </row>
    <row r="11" spans="1:17" ht="15.75" customHeight="1" x14ac:dyDescent="0.25">
      <c r="A11" s="23">
        <v>1</v>
      </c>
      <c r="B11" s="23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17" ht="15.75" customHeight="1" x14ac:dyDescent="0.25">
      <c r="A12" s="23">
        <v>2</v>
      </c>
      <c r="B12" s="2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ht="15.75" customHeight="1" x14ac:dyDescent="0.25">
      <c r="A13" s="23">
        <v>3</v>
      </c>
      <c r="B13" s="23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ht="15.75" customHeight="1" x14ac:dyDescent="0.25">
      <c r="A14" s="23">
        <v>4</v>
      </c>
      <c r="B14" s="2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17" ht="15.75" customHeight="1" x14ac:dyDescent="0.25">
      <c r="A15" s="23">
        <v>5</v>
      </c>
      <c r="B15" s="23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17" ht="15.75" customHeight="1" x14ac:dyDescent="0.25">
      <c r="A16" s="23">
        <v>6</v>
      </c>
      <c r="B16" s="23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ht="15" customHeight="1" x14ac:dyDescent="0.25">
      <c r="A17" s="23">
        <v>7</v>
      </c>
      <c r="B17" s="2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ht="15" customHeight="1" x14ac:dyDescent="0.25">
      <c r="A18" s="23">
        <v>8</v>
      </c>
      <c r="B18" s="23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ht="15" customHeight="1" x14ac:dyDescent="0.25">
      <c r="A19" s="23">
        <v>9</v>
      </c>
      <c r="B19" s="23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ht="15.75" customHeight="1" x14ac:dyDescent="0.25">
      <c r="A20" s="23">
        <v>10</v>
      </c>
      <c r="B20" s="23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ht="15.75" customHeight="1" x14ac:dyDescent="0.25">
      <c r="A21" s="23">
        <v>11</v>
      </c>
      <c r="B21" s="2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ht="15.75" customHeight="1" x14ac:dyDescent="0.25">
      <c r="A22" s="23">
        <v>12</v>
      </c>
      <c r="B22" s="23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ht="15.75" customHeight="1" x14ac:dyDescent="0.25">
      <c r="A23" s="23">
        <v>13</v>
      </c>
      <c r="B23" s="23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ht="15.75" customHeight="1" x14ac:dyDescent="0.25">
      <c r="A24" s="23">
        <v>14</v>
      </c>
      <c r="B24" s="23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ht="15.75" customHeight="1" x14ac:dyDescent="0.25">
      <c r="A25" s="23">
        <v>15</v>
      </c>
      <c r="B25" s="23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ht="15.75" customHeight="1" x14ac:dyDescent="0.25">
      <c r="A26" s="23">
        <v>16</v>
      </c>
      <c r="B26" s="23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5.75" customHeight="1" x14ac:dyDescent="0.25">
      <c r="A27" s="23">
        <v>17</v>
      </c>
      <c r="B27" s="23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x14ac:dyDescent="0.25">
      <c r="A28" s="23">
        <v>18</v>
      </c>
      <c r="B28" s="23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x14ac:dyDescent="0.25">
      <c r="A29" s="23">
        <v>19</v>
      </c>
      <c r="B29" s="23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x14ac:dyDescent="0.25">
      <c r="A30" s="23">
        <v>20</v>
      </c>
      <c r="B30" s="23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5">
      <c r="A31" s="23">
        <v>21</v>
      </c>
      <c r="B31" s="23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5">
      <c r="A32" s="23">
        <v>22</v>
      </c>
      <c r="B32" s="23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5">
      <c r="A33" s="23">
        <v>23</v>
      </c>
      <c r="B33" s="23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5">
      <c r="A34" s="23">
        <v>24</v>
      </c>
      <c r="B34" s="23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5">
      <c r="A35" s="23">
        <v>25</v>
      </c>
      <c r="B35" s="23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5">
      <c r="A36" s="23">
        <v>26</v>
      </c>
      <c r="B36" s="23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5">
      <c r="A37" s="23">
        <v>27</v>
      </c>
      <c r="B37" s="23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5">
      <c r="A38" s="23">
        <v>28</v>
      </c>
      <c r="B38" s="23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5">
      <c r="A39" s="23">
        <v>29</v>
      </c>
      <c r="B39" s="23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5">
      <c r="A40" s="23">
        <v>30</v>
      </c>
      <c r="B40" s="23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5">
      <c r="A41" s="23">
        <v>31</v>
      </c>
      <c r="B41" s="23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5">
      <c r="A42" s="23">
        <v>32</v>
      </c>
      <c r="B42" s="23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5">
      <c r="A43" s="23">
        <v>33</v>
      </c>
      <c r="B43" s="23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x14ac:dyDescent="0.25">
      <c r="A44" s="23">
        <v>34</v>
      </c>
      <c r="B44" s="23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x14ac:dyDescent="0.25">
      <c r="A45" s="23">
        <v>35</v>
      </c>
      <c r="B45" s="23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x14ac:dyDescent="0.25">
      <c r="A46" s="23">
        <v>36</v>
      </c>
      <c r="B46" s="23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x14ac:dyDescent="0.25">
      <c r="A47" s="23">
        <v>37</v>
      </c>
      <c r="B47" s="23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x14ac:dyDescent="0.25">
      <c r="A48" s="23">
        <v>38</v>
      </c>
      <c r="B48" s="23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x14ac:dyDescent="0.25">
      <c r="A49" s="23">
        <v>39</v>
      </c>
      <c r="B49" s="23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5">
      <c r="A50" s="23">
        <v>40</v>
      </c>
      <c r="B50" s="23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x14ac:dyDescent="0.25">
      <c r="A51" s="23">
        <v>41</v>
      </c>
      <c r="B51" s="23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5.75" thickBot="1" x14ac:dyDescent="0.3">
      <c r="A52" s="38">
        <v>42</v>
      </c>
      <c r="B52" s="38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16.5" thickTop="1" thickBot="1" x14ac:dyDescent="0.3">
      <c r="A53" s="48" t="s">
        <v>28</v>
      </c>
      <c r="B53" s="48"/>
      <c r="C53" s="40">
        <v>1</v>
      </c>
      <c r="D53" s="40" t="s">
        <v>32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15.75" thickTop="1" x14ac:dyDescent="0.25">
      <c r="A54" s="21"/>
      <c r="B54" s="22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  <row r="55" spans="1:17" ht="15" customHeight="1" x14ac:dyDescent="0.25">
      <c r="A55" s="21"/>
      <c r="B55" s="22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1:17" ht="15" customHeight="1" x14ac:dyDescent="0.25">
      <c r="A56" s="35"/>
      <c r="B56" s="37" t="s">
        <v>9</v>
      </c>
      <c r="C56" s="35"/>
      <c r="D56" s="35"/>
      <c r="E56" s="41"/>
      <c r="F56" s="41"/>
      <c r="G56" s="35"/>
      <c r="H56" s="41" t="s">
        <v>29</v>
      </c>
      <c r="I56" s="41"/>
      <c r="J56" s="35"/>
    </row>
    <row r="57" spans="1:17" x14ac:dyDescent="0.25">
      <c r="A57" s="35"/>
      <c r="B57" s="37" t="s">
        <v>10</v>
      </c>
      <c r="C57" s="35"/>
      <c r="D57" s="35"/>
      <c r="E57" s="41"/>
      <c r="F57" s="41"/>
      <c r="G57" s="35"/>
      <c r="H57" s="43" t="s">
        <v>29</v>
      </c>
      <c r="I57" s="43"/>
      <c r="J57" s="35"/>
    </row>
    <row r="58" spans="1:17" ht="15" customHeight="1" x14ac:dyDescent="0.25">
      <c r="A58" s="35"/>
      <c r="B58" s="37" t="s">
        <v>11</v>
      </c>
      <c r="C58" s="35"/>
      <c r="D58" s="35"/>
      <c r="E58" s="41"/>
      <c r="F58" s="41"/>
      <c r="G58" s="35"/>
      <c r="H58" s="43" t="s">
        <v>29</v>
      </c>
      <c r="I58" s="43"/>
      <c r="J58" s="42"/>
    </row>
    <row r="59" spans="1:17" ht="15" customHeight="1" x14ac:dyDescent="0.25"/>
  </sheetData>
  <sheetProtection selectLockedCells="1"/>
  <protectedRanges>
    <protectedRange password="CC6F" sqref="A6:Q58" name="Диапазон2"/>
  </protectedRanges>
  <mergeCells count="7">
    <mergeCell ref="A53:B53"/>
    <mergeCell ref="A9:A10"/>
    <mergeCell ref="B9:B10"/>
    <mergeCell ref="C9:D9"/>
    <mergeCell ref="E9:Q9"/>
    <mergeCell ref="A8:B8"/>
    <mergeCell ref="A4:I4"/>
  </mergeCells>
  <dataValidations count="2">
    <dataValidation type="list" allowBlank="1" showInputMessage="1" showErrorMessage="1" prompt="Чорак рақамини танланг" sqref="N8">
      <formula1>"1,2,3,4"</formula1>
    </dataValidation>
    <dataValidation type="list" allowBlank="1" showInputMessage="1" showErrorMessage="1" prompt="Ўқув йилини танланг" sqref="A8:B8">
      <formula1>"2017-2018,2018-2019,2019-2020,2020-2021"</formula1>
    </dataValidation>
  </dataValidations>
  <pageMargins left="0.7" right="0.7" top="0.75" bottom="0.75" header="0.3" footer="0.3"/>
  <pageSetup paperSize="9" scale="86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59"/>
  <sheetViews>
    <sheetView tabSelected="1" view="pageLayout" zoomScaleNormal="100" workbookViewId="0">
      <selection activeCell="S58" sqref="S58"/>
    </sheetView>
  </sheetViews>
  <sheetFormatPr defaultRowHeight="15" x14ac:dyDescent="0.25"/>
  <cols>
    <col min="1" max="1" width="3.85546875" customWidth="1"/>
    <col min="2" max="2" width="13.140625" customWidth="1"/>
    <col min="3" max="17" width="4.5703125" customWidth="1"/>
    <col min="18" max="18" width="7.42578125" customWidth="1"/>
    <col min="19" max="19" width="7.7109375" customWidth="1"/>
  </cols>
  <sheetData>
    <row r="1" spans="1:19" ht="15.75" x14ac:dyDescent="0.25">
      <c r="A1" s="79" t="s">
        <v>30</v>
      </c>
      <c r="B1" s="79"/>
      <c r="C1" s="79"/>
      <c r="D1" s="79"/>
      <c r="E1" s="79"/>
      <c r="F1" s="79"/>
      <c r="G1" s="79"/>
      <c r="H1" s="79"/>
      <c r="I1" s="79"/>
      <c r="J1" s="44">
        <f>жавоблар!$J$4</f>
        <v>20</v>
      </c>
      <c r="K1" s="80" t="s">
        <v>31</v>
      </c>
      <c r="L1" s="80"/>
      <c r="M1" s="80"/>
      <c r="N1" s="80"/>
      <c r="O1" s="80"/>
      <c r="P1" s="80"/>
      <c r="Q1" s="80"/>
      <c r="R1" s="80"/>
      <c r="S1" s="80"/>
    </row>
    <row r="2" spans="1:19" ht="18" customHeight="1" x14ac:dyDescent="0.25">
      <c r="A2" s="49" t="s">
        <v>24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18" x14ac:dyDescent="0.25">
      <c r="G3" s="2" t="s">
        <v>5</v>
      </c>
    </row>
    <row r="4" spans="1:19" ht="15.75" customHeight="1" x14ac:dyDescent="0.25">
      <c r="E4" s="14" t="s">
        <v>12</v>
      </c>
      <c r="F4" s="15">
        <f>жавоблар!$F$1</f>
        <v>15</v>
      </c>
      <c r="Q4" s="14" t="s">
        <v>13</v>
      </c>
      <c r="R4" s="16">
        <f>F4*COUNTA(жавоблар!B11:B52)</f>
        <v>0</v>
      </c>
    </row>
    <row r="5" spans="1:19" ht="4.5" customHeight="1" x14ac:dyDescent="0.25"/>
    <row r="6" spans="1:19" ht="15" customHeight="1" x14ac:dyDescent="0.25">
      <c r="A6" s="52" t="str">
        <f>жавоблар!$B$6</f>
        <v>5а</v>
      </c>
      <c r="B6" s="50" t="s">
        <v>25</v>
      </c>
      <c r="C6" s="54" t="s">
        <v>16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ht="18" customHeight="1" thickBot="1" x14ac:dyDescent="0.3">
      <c r="A7" s="78"/>
      <c r="B7" s="51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14.25" customHeight="1" x14ac:dyDescent="0.25">
      <c r="A8" s="65" t="s">
        <v>14</v>
      </c>
      <c r="B8" s="68" t="s">
        <v>15</v>
      </c>
      <c r="C8" s="69" t="str">
        <f>жавоблар!E9</f>
        <v>Она тили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70" t="s">
        <v>23</v>
      </c>
      <c r="S8" s="71"/>
    </row>
    <row r="9" spans="1:19" ht="15" customHeight="1" x14ac:dyDescent="0.25">
      <c r="A9" s="66"/>
      <c r="B9" s="68"/>
      <c r="C9" s="72" t="s">
        <v>17</v>
      </c>
      <c r="D9" s="72"/>
      <c r="E9" s="72"/>
      <c r="F9" s="72"/>
      <c r="G9" s="72"/>
      <c r="H9" s="73" t="str">
        <f>жавоблар!H58</f>
        <v>И.Шарифи</v>
      </c>
      <c r="I9" s="73"/>
      <c r="J9" s="73"/>
      <c r="K9" s="73"/>
      <c r="L9" s="73"/>
      <c r="M9" s="73"/>
      <c r="N9" s="73"/>
      <c r="O9" s="73"/>
      <c r="P9" s="73"/>
      <c r="Q9" s="73"/>
      <c r="R9" s="70"/>
      <c r="S9" s="71"/>
    </row>
    <row r="10" spans="1:19" ht="15.75" customHeight="1" thickBot="1" x14ac:dyDescent="0.3">
      <c r="A10" s="67"/>
      <c r="B10" s="68"/>
      <c r="C10" s="11">
        <v>1</v>
      </c>
      <c r="D10" s="11">
        <v>2</v>
      </c>
      <c r="E10" s="11">
        <v>3</v>
      </c>
      <c r="F10" s="11">
        <v>4</v>
      </c>
      <c r="G10" s="11">
        <v>5</v>
      </c>
      <c r="H10" s="11">
        <v>6</v>
      </c>
      <c r="I10" s="11">
        <v>7</v>
      </c>
      <c r="J10" s="11">
        <v>8</v>
      </c>
      <c r="K10" s="11">
        <v>9</v>
      </c>
      <c r="L10" s="11">
        <v>10</v>
      </c>
      <c r="M10" s="11">
        <v>11</v>
      </c>
      <c r="N10" s="11">
        <v>12</v>
      </c>
      <c r="O10" s="11">
        <v>13</v>
      </c>
      <c r="P10" s="11">
        <v>14</v>
      </c>
      <c r="Q10" s="11">
        <v>15</v>
      </c>
      <c r="R10" s="17" t="s">
        <v>18</v>
      </c>
      <c r="S10" s="19" t="s">
        <v>19</v>
      </c>
    </row>
    <row r="11" spans="1:19" ht="15.75" customHeight="1" x14ac:dyDescent="0.25">
      <c r="A11" s="9">
        <v>1</v>
      </c>
      <c r="B11" s="29">
        <f>жавоблар!B11</f>
        <v>0</v>
      </c>
      <c r="C11" s="12" t="str">
        <f>IF(жавоблар!C11=$C$56,1," ")</f>
        <v xml:space="preserve"> </v>
      </c>
      <c r="D11" s="12" t="str">
        <f>IF(жавоблар!D11=$D$56,1," ")</f>
        <v xml:space="preserve"> </v>
      </c>
      <c r="E11" s="12">
        <f>IF(жавоблар!E11=$E$56,1," ")</f>
        <v>1</v>
      </c>
      <c r="F11" s="12">
        <f>IF(жавоблар!F11=$F$56,1," ")</f>
        <v>1</v>
      </c>
      <c r="G11" s="12">
        <f>IF(жавоблар!G11=$G$56,1," ")</f>
        <v>1</v>
      </c>
      <c r="H11" s="12">
        <f>IF(жавоблар!H11=$H$56,1," ")</f>
        <v>1</v>
      </c>
      <c r="I11" s="12">
        <f>IF(жавоблар!I11=$I$56,1," ")</f>
        <v>1</v>
      </c>
      <c r="J11" s="12">
        <f>IF(жавоблар!J11=$J$56,1," ")</f>
        <v>1</v>
      </c>
      <c r="K11" s="12">
        <f>IF(жавоблар!K11=$K$56,1," ")</f>
        <v>1</v>
      </c>
      <c r="L11" s="12">
        <f>IF(жавоблар!L11=$L$56,1," ")</f>
        <v>1</v>
      </c>
      <c r="M11" s="12">
        <f>IF(жавоблар!M11=$M$56,1," ")</f>
        <v>1</v>
      </c>
      <c r="N11" s="12">
        <f>IF(жавоблар!N11=$N$56,1," ")</f>
        <v>1</v>
      </c>
      <c r="O11" s="12">
        <f>IF(жавоблар!O11=$O$56,1," ")</f>
        <v>1</v>
      </c>
      <c r="P11" s="12">
        <f>IF(жавоблар!P11=$P$56,1," ")</f>
        <v>1</v>
      </c>
      <c r="Q11" s="12">
        <f>IF(жавоблар!Q11=$Q$56,1," ")</f>
        <v>1</v>
      </c>
      <c r="R11" s="18">
        <f>SUM(C11:Q11)</f>
        <v>13</v>
      </c>
      <c r="S11" s="20">
        <f>R11/$F$4*100</f>
        <v>86.666666666666671</v>
      </c>
    </row>
    <row r="12" spans="1:19" ht="15.75" customHeight="1" x14ac:dyDescent="0.25">
      <c r="A12" s="10">
        <v>2</v>
      </c>
      <c r="B12" s="29">
        <f>жавоблар!B12</f>
        <v>0</v>
      </c>
      <c r="C12" s="12" t="str">
        <f>IF(жавоблар!C12=$C$56,1," ")</f>
        <v xml:space="preserve"> </v>
      </c>
      <c r="D12" s="12" t="str">
        <f>IF(жавоблар!D12=$D$56,1," ")</f>
        <v xml:space="preserve"> </v>
      </c>
      <c r="E12" s="12">
        <f>IF(жавоблар!E12=$E$56,1," ")</f>
        <v>1</v>
      </c>
      <c r="F12" s="12">
        <f>IF(жавоблар!F12=$F$56,1," ")</f>
        <v>1</v>
      </c>
      <c r="G12" s="12">
        <f>IF(жавоблар!G12=$G$56,1," ")</f>
        <v>1</v>
      </c>
      <c r="H12" s="12">
        <f>IF(жавоблар!H12=$H$56,1," ")</f>
        <v>1</v>
      </c>
      <c r="I12" s="12">
        <f>IF(жавоблар!I12=$I$56,1," ")</f>
        <v>1</v>
      </c>
      <c r="J12" s="12">
        <f>IF(жавоблар!J12=$J$56,1," ")</f>
        <v>1</v>
      </c>
      <c r="K12" s="12">
        <f>IF(жавоблар!K12=$K$56,1," ")</f>
        <v>1</v>
      </c>
      <c r="L12" s="12">
        <f>IF(жавоблар!L12=$L$56,1," ")</f>
        <v>1</v>
      </c>
      <c r="M12" s="12">
        <f>IF(жавоблар!M12=$M$56,1," ")</f>
        <v>1</v>
      </c>
      <c r="N12" s="12">
        <f>IF(жавоблар!N12=$N$56,1," ")</f>
        <v>1</v>
      </c>
      <c r="O12" s="12">
        <f>IF(жавоблар!O12=$O$56,1," ")</f>
        <v>1</v>
      </c>
      <c r="P12" s="12">
        <f>IF(жавоблар!P12=$P$56,1," ")</f>
        <v>1</v>
      </c>
      <c r="Q12" s="12">
        <f>IF(жавоблар!Q12=$Q$56,1," ")</f>
        <v>1</v>
      </c>
      <c r="R12" s="18">
        <f t="shared" ref="R12:R52" si="0">SUM(C12:Q12)</f>
        <v>13</v>
      </c>
      <c r="S12" s="20">
        <f t="shared" ref="S12:S52" si="1">R12/$F$4*100</f>
        <v>86.666666666666671</v>
      </c>
    </row>
    <row r="13" spans="1:19" ht="15.75" customHeight="1" x14ac:dyDescent="0.25">
      <c r="A13" s="10">
        <v>3</v>
      </c>
      <c r="B13" s="29">
        <f>жавоблар!B13</f>
        <v>0</v>
      </c>
      <c r="C13" s="12" t="str">
        <f>IF(жавоблар!C13=$C$56,1," ")</f>
        <v xml:space="preserve"> </v>
      </c>
      <c r="D13" s="12" t="str">
        <f>IF(жавоблар!D13=$D$56,1," ")</f>
        <v xml:space="preserve"> </v>
      </c>
      <c r="E13" s="12">
        <f>IF(жавоблар!E13=$E$56,1," ")</f>
        <v>1</v>
      </c>
      <c r="F13" s="12">
        <f>IF(жавоблар!F13=$F$56,1," ")</f>
        <v>1</v>
      </c>
      <c r="G13" s="12">
        <f>IF(жавоблар!G13=$G$56,1," ")</f>
        <v>1</v>
      </c>
      <c r="H13" s="12">
        <f>IF(жавоблар!H13=$H$56,1," ")</f>
        <v>1</v>
      </c>
      <c r="I13" s="12">
        <f>IF(жавоблар!I13=$I$56,1," ")</f>
        <v>1</v>
      </c>
      <c r="J13" s="12">
        <f>IF(жавоблар!J13=$J$56,1," ")</f>
        <v>1</v>
      </c>
      <c r="K13" s="12">
        <f>IF(жавоблар!K13=$K$56,1," ")</f>
        <v>1</v>
      </c>
      <c r="L13" s="12">
        <f>IF(жавоблар!L13=$L$56,1," ")</f>
        <v>1</v>
      </c>
      <c r="M13" s="12">
        <f>IF(жавоблар!M13=$M$56,1," ")</f>
        <v>1</v>
      </c>
      <c r="N13" s="12">
        <f>IF(жавоблар!N13=$N$56,1," ")</f>
        <v>1</v>
      </c>
      <c r="O13" s="12">
        <f>IF(жавоблар!O13=$O$56,1," ")</f>
        <v>1</v>
      </c>
      <c r="P13" s="12">
        <f>IF(жавоблар!P13=$P$56,1," ")</f>
        <v>1</v>
      </c>
      <c r="Q13" s="12">
        <f>IF(жавоблар!Q13=$Q$56,1," ")</f>
        <v>1</v>
      </c>
      <c r="R13" s="18">
        <f t="shared" si="0"/>
        <v>13</v>
      </c>
      <c r="S13" s="20">
        <f t="shared" si="1"/>
        <v>86.666666666666671</v>
      </c>
    </row>
    <row r="14" spans="1:19" ht="15.75" customHeight="1" x14ac:dyDescent="0.25">
      <c r="A14" s="10">
        <v>4</v>
      </c>
      <c r="B14" s="29">
        <f>жавоблар!B14</f>
        <v>0</v>
      </c>
      <c r="C14" s="12" t="str">
        <f>IF(жавоблар!C14=$C$56,1," ")</f>
        <v xml:space="preserve"> </v>
      </c>
      <c r="D14" s="12" t="str">
        <f>IF(жавоблар!D14=$D$56,1," ")</f>
        <v xml:space="preserve"> </v>
      </c>
      <c r="E14" s="12">
        <f>IF(жавоблар!E14=$E$56,1," ")</f>
        <v>1</v>
      </c>
      <c r="F14" s="12">
        <f>IF(жавоблар!F14=$F$56,1," ")</f>
        <v>1</v>
      </c>
      <c r="G14" s="12">
        <f>IF(жавоблар!G14=$G$56,1," ")</f>
        <v>1</v>
      </c>
      <c r="H14" s="12">
        <f>IF(жавоблар!H14=$H$56,1," ")</f>
        <v>1</v>
      </c>
      <c r="I14" s="12">
        <f>IF(жавоблар!I14=$I$56,1," ")</f>
        <v>1</v>
      </c>
      <c r="J14" s="12">
        <f>IF(жавоблар!J14=$J$56,1," ")</f>
        <v>1</v>
      </c>
      <c r="K14" s="12">
        <f>IF(жавоблар!K14=$K$56,1," ")</f>
        <v>1</v>
      </c>
      <c r="L14" s="12">
        <f>IF(жавоблар!L14=$L$56,1," ")</f>
        <v>1</v>
      </c>
      <c r="M14" s="12">
        <f>IF(жавоблар!M14=$M$56,1," ")</f>
        <v>1</v>
      </c>
      <c r="N14" s="12">
        <f>IF(жавоблар!N14=$N$56,1," ")</f>
        <v>1</v>
      </c>
      <c r="O14" s="12">
        <f>IF(жавоблар!O14=$O$56,1," ")</f>
        <v>1</v>
      </c>
      <c r="P14" s="12">
        <f>IF(жавоблар!P14=$P$56,1," ")</f>
        <v>1</v>
      </c>
      <c r="Q14" s="12">
        <f>IF(жавоблар!Q14=$Q$56,1," ")</f>
        <v>1</v>
      </c>
      <c r="R14" s="18">
        <f t="shared" si="0"/>
        <v>13</v>
      </c>
      <c r="S14" s="20">
        <f t="shared" si="1"/>
        <v>86.666666666666671</v>
      </c>
    </row>
    <row r="15" spans="1:19" ht="15.75" customHeight="1" x14ac:dyDescent="0.25">
      <c r="A15" s="10">
        <v>5</v>
      </c>
      <c r="B15" s="29">
        <f>жавоблар!B15</f>
        <v>0</v>
      </c>
      <c r="C15" s="12" t="str">
        <f>IF(жавоблар!C15=$C$56,1," ")</f>
        <v xml:space="preserve"> </v>
      </c>
      <c r="D15" s="12" t="str">
        <f>IF(жавоблар!D15=$D$56,1," ")</f>
        <v xml:space="preserve"> </v>
      </c>
      <c r="E15" s="12">
        <f>IF(жавоблар!E15=$E$56,1," ")</f>
        <v>1</v>
      </c>
      <c r="F15" s="12">
        <f>IF(жавоблар!F15=$F$56,1," ")</f>
        <v>1</v>
      </c>
      <c r="G15" s="12">
        <f>IF(жавоблар!G15=$G$56,1," ")</f>
        <v>1</v>
      </c>
      <c r="H15" s="12">
        <f>IF(жавоблар!H15=$H$56,1," ")</f>
        <v>1</v>
      </c>
      <c r="I15" s="12">
        <f>IF(жавоблар!I15=$I$56,1," ")</f>
        <v>1</v>
      </c>
      <c r="J15" s="12">
        <f>IF(жавоблар!J15=$J$56,1," ")</f>
        <v>1</v>
      </c>
      <c r="K15" s="12">
        <f>IF(жавоблар!K15=$K$56,1," ")</f>
        <v>1</v>
      </c>
      <c r="L15" s="12">
        <f>IF(жавоблар!L15=$L$56,1," ")</f>
        <v>1</v>
      </c>
      <c r="M15" s="12">
        <f>IF(жавоблар!M15=$M$56,1," ")</f>
        <v>1</v>
      </c>
      <c r="N15" s="12">
        <f>IF(жавоблар!N15=$N$56,1," ")</f>
        <v>1</v>
      </c>
      <c r="O15" s="12">
        <f>IF(жавоблар!O15=$O$56,1," ")</f>
        <v>1</v>
      </c>
      <c r="P15" s="12">
        <f>IF(жавоблар!P15=$P$56,1," ")</f>
        <v>1</v>
      </c>
      <c r="Q15" s="12">
        <f>IF(жавоблар!Q15=$Q$56,1," ")</f>
        <v>1</v>
      </c>
      <c r="R15" s="18">
        <f t="shared" si="0"/>
        <v>13</v>
      </c>
      <c r="S15" s="20">
        <f t="shared" si="1"/>
        <v>86.666666666666671</v>
      </c>
    </row>
    <row r="16" spans="1:19" ht="15.75" customHeight="1" x14ac:dyDescent="0.25">
      <c r="A16" s="10">
        <v>6</v>
      </c>
      <c r="B16" s="29">
        <f>жавоблар!B16</f>
        <v>0</v>
      </c>
      <c r="C16" s="12" t="str">
        <f>IF(жавоблар!C16=$C$56,1," ")</f>
        <v xml:space="preserve"> </v>
      </c>
      <c r="D16" s="12" t="str">
        <f>IF(жавоблар!D16=$D$56,1," ")</f>
        <v xml:space="preserve"> </v>
      </c>
      <c r="E16" s="12">
        <f>IF(жавоблар!E16=$E$56,1," ")</f>
        <v>1</v>
      </c>
      <c r="F16" s="12">
        <f>IF(жавоблар!F16=$F$56,1," ")</f>
        <v>1</v>
      </c>
      <c r="G16" s="12">
        <f>IF(жавоблар!G16=$G$56,1," ")</f>
        <v>1</v>
      </c>
      <c r="H16" s="12">
        <f>IF(жавоблар!H16=$H$56,1," ")</f>
        <v>1</v>
      </c>
      <c r="I16" s="12">
        <f>IF(жавоблар!I16=$I$56,1," ")</f>
        <v>1</v>
      </c>
      <c r="J16" s="12">
        <f>IF(жавоблар!J16=$J$56,1," ")</f>
        <v>1</v>
      </c>
      <c r="K16" s="12">
        <f>IF(жавоблар!K16=$K$56,1," ")</f>
        <v>1</v>
      </c>
      <c r="L16" s="12">
        <f>IF(жавоблар!L16=$L$56,1," ")</f>
        <v>1</v>
      </c>
      <c r="M16" s="12">
        <f>IF(жавоблар!M16=$M$56,1," ")</f>
        <v>1</v>
      </c>
      <c r="N16" s="12">
        <f>IF(жавоблар!N16=$N$56,1," ")</f>
        <v>1</v>
      </c>
      <c r="O16" s="12">
        <f>IF(жавоблар!O16=$O$56,1," ")</f>
        <v>1</v>
      </c>
      <c r="P16" s="12">
        <f>IF(жавоблар!P16=$P$56,1," ")</f>
        <v>1</v>
      </c>
      <c r="Q16" s="12">
        <f>IF(жавоблар!Q16=$Q$56,1," ")</f>
        <v>1</v>
      </c>
      <c r="R16" s="18">
        <f t="shared" si="0"/>
        <v>13</v>
      </c>
      <c r="S16" s="20">
        <f t="shared" si="1"/>
        <v>86.666666666666671</v>
      </c>
    </row>
    <row r="17" spans="1:19" ht="15" customHeight="1" x14ac:dyDescent="0.25">
      <c r="A17" s="10">
        <v>7</v>
      </c>
      <c r="B17" s="29">
        <f>жавоблар!B17</f>
        <v>0</v>
      </c>
      <c r="C17" s="12" t="str">
        <f>IF(жавоблар!C17=$C$56,1," ")</f>
        <v xml:space="preserve"> </v>
      </c>
      <c r="D17" s="12" t="str">
        <f>IF(жавоблар!D17=$D$56,1," ")</f>
        <v xml:space="preserve"> </v>
      </c>
      <c r="E17" s="12">
        <f>IF(жавоблар!E17=$E$56,1," ")</f>
        <v>1</v>
      </c>
      <c r="F17" s="12">
        <f>IF(жавоблар!F17=$F$56,1," ")</f>
        <v>1</v>
      </c>
      <c r="G17" s="12">
        <f>IF(жавоблар!G17=$G$56,1," ")</f>
        <v>1</v>
      </c>
      <c r="H17" s="12">
        <f>IF(жавоблар!H17=$H$56,1," ")</f>
        <v>1</v>
      </c>
      <c r="I17" s="12">
        <f>IF(жавоблар!I17=$I$56,1," ")</f>
        <v>1</v>
      </c>
      <c r="J17" s="12">
        <f>IF(жавоблар!J17=$J$56,1," ")</f>
        <v>1</v>
      </c>
      <c r="K17" s="12">
        <f>IF(жавоблар!K17=$K$56,1," ")</f>
        <v>1</v>
      </c>
      <c r="L17" s="12">
        <f>IF(жавоблар!L17=$L$56,1," ")</f>
        <v>1</v>
      </c>
      <c r="M17" s="12">
        <f>IF(жавоблар!M17=$M$56,1," ")</f>
        <v>1</v>
      </c>
      <c r="N17" s="12">
        <f>IF(жавоблар!N17=$N$56,1," ")</f>
        <v>1</v>
      </c>
      <c r="O17" s="12">
        <f>IF(жавоблар!O17=$O$56,1," ")</f>
        <v>1</v>
      </c>
      <c r="P17" s="12">
        <f>IF(жавоблар!P17=$P$56,1," ")</f>
        <v>1</v>
      </c>
      <c r="Q17" s="12">
        <f>IF(жавоблар!Q17=$Q$56,1," ")</f>
        <v>1</v>
      </c>
      <c r="R17" s="18">
        <f t="shared" si="0"/>
        <v>13</v>
      </c>
      <c r="S17" s="20">
        <f t="shared" si="1"/>
        <v>86.666666666666671</v>
      </c>
    </row>
    <row r="18" spans="1:19" ht="15" customHeight="1" x14ac:dyDescent="0.25">
      <c r="A18" s="10">
        <v>8</v>
      </c>
      <c r="B18" s="29">
        <f>жавоблар!B18</f>
        <v>0</v>
      </c>
      <c r="C18" s="12" t="str">
        <f>IF(жавоблар!C18=$C$56,1," ")</f>
        <v xml:space="preserve"> </v>
      </c>
      <c r="D18" s="12" t="str">
        <f>IF(жавоблар!D18=$D$56,1," ")</f>
        <v xml:space="preserve"> </v>
      </c>
      <c r="E18" s="12">
        <f>IF(жавоблар!E18=$E$56,1," ")</f>
        <v>1</v>
      </c>
      <c r="F18" s="12">
        <f>IF(жавоблар!F18=$F$56,1," ")</f>
        <v>1</v>
      </c>
      <c r="G18" s="12">
        <f>IF(жавоблар!G18=$G$56,1," ")</f>
        <v>1</v>
      </c>
      <c r="H18" s="12">
        <f>IF(жавоблар!H18=$H$56,1," ")</f>
        <v>1</v>
      </c>
      <c r="I18" s="12">
        <f>IF(жавоблар!I18=$I$56,1," ")</f>
        <v>1</v>
      </c>
      <c r="J18" s="12">
        <f>IF(жавоблар!J18=$J$56,1," ")</f>
        <v>1</v>
      </c>
      <c r="K18" s="12">
        <f>IF(жавоблар!K18=$K$56,1," ")</f>
        <v>1</v>
      </c>
      <c r="L18" s="12">
        <f>IF(жавоблар!L18=$L$56,1," ")</f>
        <v>1</v>
      </c>
      <c r="M18" s="12">
        <f>IF(жавоблар!M18=$M$56,1," ")</f>
        <v>1</v>
      </c>
      <c r="N18" s="12">
        <f>IF(жавоблар!N18=$N$56,1," ")</f>
        <v>1</v>
      </c>
      <c r="O18" s="12">
        <f>IF(жавоблар!O18=$O$56,1," ")</f>
        <v>1</v>
      </c>
      <c r="P18" s="12">
        <f>IF(жавоблар!P18=$P$56,1," ")</f>
        <v>1</v>
      </c>
      <c r="Q18" s="12">
        <f>IF(жавоблар!Q18=$Q$56,1," ")</f>
        <v>1</v>
      </c>
      <c r="R18" s="18">
        <f t="shared" si="0"/>
        <v>13</v>
      </c>
      <c r="S18" s="20">
        <f t="shared" si="1"/>
        <v>86.666666666666671</v>
      </c>
    </row>
    <row r="19" spans="1:19" ht="15" customHeight="1" x14ac:dyDescent="0.25">
      <c r="A19" s="10">
        <v>9</v>
      </c>
      <c r="B19" s="29">
        <f>жавоблар!B19</f>
        <v>0</v>
      </c>
      <c r="C19" s="12" t="str">
        <f>IF(жавоблар!C19=$C$56,1," ")</f>
        <v xml:space="preserve"> </v>
      </c>
      <c r="D19" s="12" t="str">
        <f>IF(жавоблар!D19=$D$56,1," ")</f>
        <v xml:space="preserve"> </v>
      </c>
      <c r="E19" s="12">
        <f>IF(жавоблар!E19=$E$56,1," ")</f>
        <v>1</v>
      </c>
      <c r="F19" s="12">
        <f>IF(жавоблар!F19=$F$56,1," ")</f>
        <v>1</v>
      </c>
      <c r="G19" s="12">
        <f>IF(жавоблар!G19=$G$56,1," ")</f>
        <v>1</v>
      </c>
      <c r="H19" s="12">
        <f>IF(жавоблар!H19=$H$56,1," ")</f>
        <v>1</v>
      </c>
      <c r="I19" s="12">
        <f>IF(жавоблар!I19=$I$56,1," ")</f>
        <v>1</v>
      </c>
      <c r="J19" s="12">
        <f>IF(жавоблар!J19=$J$56,1," ")</f>
        <v>1</v>
      </c>
      <c r="K19" s="12">
        <f>IF(жавоблар!K19=$K$56,1," ")</f>
        <v>1</v>
      </c>
      <c r="L19" s="12">
        <f>IF(жавоблар!L19=$L$56,1," ")</f>
        <v>1</v>
      </c>
      <c r="M19" s="12">
        <f>IF(жавоблар!M19=$M$56,1," ")</f>
        <v>1</v>
      </c>
      <c r="N19" s="12">
        <f>IF(жавоблар!N19=$N$56,1," ")</f>
        <v>1</v>
      </c>
      <c r="O19" s="12">
        <f>IF(жавоблар!O19=$O$56,1," ")</f>
        <v>1</v>
      </c>
      <c r="P19" s="12">
        <f>IF(жавоблар!P19=$P$56,1," ")</f>
        <v>1</v>
      </c>
      <c r="Q19" s="12">
        <f>IF(жавоблар!Q19=$Q$56,1," ")</f>
        <v>1</v>
      </c>
      <c r="R19" s="18">
        <f t="shared" si="0"/>
        <v>13</v>
      </c>
      <c r="S19" s="20">
        <f t="shared" si="1"/>
        <v>86.666666666666671</v>
      </c>
    </row>
    <row r="20" spans="1:19" ht="15.75" customHeight="1" x14ac:dyDescent="0.25">
      <c r="A20" s="10">
        <v>10</v>
      </c>
      <c r="B20" s="29">
        <f>жавоблар!B20</f>
        <v>0</v>
      </c>
      <c r="C20" s="12" t="str">
        <f>IF(жавоблар!C20=$C$56,1," ")</f>
        <v xml:space="preserve"> </v>
      </c>
      <c r="D20" s="12" t="str">
        <f>IF(жавоблар!D20=$D$56,1," ")</f>
        <v xml:space="preserve"> </v>
      </c>
      <c r="E20" s="12">
        <f>IF(жавоблар!E20=$E$56,1," ")</f>
        <v>1</v>
      </c>
      <c r="F20" s="12">
        <f>IF(жавоблар!F20=$F$56,1," ")</f>
        <v>1</v>
      </c>
      <c r="G20" s="12">
        <f>IF(жавоблар!G20=$G$56,1," ")</f>
        <v>1</v>
      </c>
      <c r="H20" s="12">
        <f>IF(жавоблар!H20=$H$56,1," ")</f>
        <v>1</v>
      </c>
      <c r="I20" s="12">
        <f>IF(жавоблар!I20=$I$56,1," ")</f>
        <v>1</v>
      </c>
      <c r="J20" s="12">
        <f>IF(жавоблар!J20=$J$56,1," ")</f>
        <v>1</v>
      </c>
      <c r="K20" s="12">
        <f>IF(жавоблар!K20=$K$56,1," ")</f>
        <v>1</v>
      </c>
      <c r="L20" s="12">
        <f>IF(жавоблар!L20=$L$56,1," ")</f>
        <v>1</v>
      </c>
      <c r="M20" s="12">
        <f>IF(жавоблар!M20=$M$56,1," ")</f>
        <v>1</v>
      </c>
      <c r="N20" s="12">
        <f>IF(жавоблар!N20=$N$56,1," ")</f>
        <v>1</v>
      </c>
      <c r="O20" s="12">
        <f>IF(жавоблар!O20=$O$56,1," ")</f>
        <v>1</v>
      </c>
      <c r="P20" s="12">
        <f>IF(жавоблар!P20=$P$56,1," ")</f>
        <v>1</v>
      </c>
      <c r="Q20" s="12">
        <f>IF(жавоблар!Q20=$Q$56,1," ")</f>
        <v>1</v>
      </c>
      <c r="R20" s="18">
        <f t="shared" si="0"/>
        <v>13</v>
      </c>
      <c r="S20" s="20">
        <f t="shared" si="1"/>
        <v>86.666666666666671</v>
      </c>
    </row>
    <row r="21" spans="1:19" ht="15.75" customHeight="1" x14ac:dyDescent="0.25">
      <c r="A21" s="10">
        <v>11</v>
      </c>
      <c r="B21" s="29">
        <f>жавоблар!B21</f>
        <v>0</v>
      </c>
      <c r="C21" s="12" t="str">
        <f>IF(жавоблар!C21=$C$56,1," ")</f>
        <v xml:space="preserve"> </v>
      </c>
      <c r="D21" s="12" t="str">
        <f>IF(жавоблар!D21=$D$56,1," ")</f>
        <v xml:space="preserve"> </v>
      </c>
      <c r="E21" s="12">
        <f>IF(жавоблар!E21=$E$56,1," ")</f>
        <v>1</v>
      </c>
      <c r="F21" s="12">
        <f>IF(жавоблар!F21=$F$56,1," ")</f>
        <v>1</v>
      </c>
      <c r="G21" s="12">
        <f>IF(жавоблар!G21=$G$56,1," ")</f>
        <v>1</v>
      </c>
      <c r="H21" s="12">
        <f>IF(жавоблар!H21=$H$56,1," ")</f>
        <v>1</v>
      </c>
      <c r="I21" s="12">
        <f>IF(жавоблар!I21=$I$56,1," ")</f>
        <v>1</v>
      </c>
      <c r="J21" s="12">
        <f>IF(жавоблар!J21=$J$56,1," ")</f>
        <v>1</v>
      </c>
      <c r="K21" s="12">
        <f>IF(жавоблар!K21=$K$56,1," ")</f>
        <v>1</v>
      </c>
      <c r="L21" s="12">
        <f>IF(жавоблар!L21=$L$56,1," ")</f>
        <v>1</v>
      </c>
      <c r="M21" s="12">
        <f>IF(жавоблар!M21=$M$56,1," ")</f>
        <v>1</v>
      </c>
      <c r="N21" s="12">
        <f>IF(жавоблар!N21=$N$56,1," ")</f>
        <v>1</v>
      </c>
      <c r="O21" s="12">
        <f>IF(жавоблар!O21=$O$56,1," ")</f>
        <v>1</v>
      </c>
      <c r="P21" s="12">
        <f>IF(жавоблар!P21=$P$56,1," ")</f>
        <v>1</v>
      </c>
      <c r="Q21" s="12">
        <f>IF(жавоблар!Q21=$Q$56,1," ")</f>
        <v>1</v>
      </c>
      <c r="R21" s="18">
        <f t="shared" si="0"/>
        <v>13</v>
      </c>
      <c r="S21" s="20">
        <f t="shared" si="1"/>
        <v>86.666666666666671</v>
      </c>
    </row>
    <row r="22" spans="1:19" ht="15.75" customHeight="1" x14ac:dyDescent="0.25">
      <c r="A22" s="10">
        <v>12</v>
      </c>
      <c r="B22" s="29">
        <f>жавоблар!B22</f>
        <v>0</v>
      </c>
      <c r="C22" s="12" t="str">
        <f>IF(жавоблар!C22=$C$56,1," ")</f>
        <v xml:space="preserve"> </v>
      </c>
      <c r="D22" s="12" t="str">
        <f>IF(жавоблар!D22=$D$56,1," ")</f>
        <v xml:space="preserve"> </v>
      </c>
      <c r="E22" s="12">
        <f>IF(жавоблар!E22=$E$56,1," ")</f>
        <v>1</v>
      </c>
      <c r="F22" s="12">
        <f>IF(жавоблар!F22=$F$56,1," ")</f>
        <v>1</v>
      </c>
      <c r="G22" s="12">
        <f>IF(жавоблар!G22=$G$56,1," ")</f>
        <v>1</v>
      </c>
      <c r="H22" s="12">
        <f>IF(жавоблар!H22=$H$56,1," ")</f>
        <v>1</v>
      </c>
      <c r="I22" s="12">
        <f>IF(жавоблар!I22=$I$56,1," ")</f>
        <v>1</v>
      </c>
      <c r="J22" s="12">
        <f>IF(жавоблар!J22=$J$56,1," ")</f>
        <v>1</v>
      </c>
      <c r="K22" s="12">
        <f>IF(жавоблар!K22=$K$56,1," ")</f>
        <v>1</v>
      </c>
      <c r="L22" s="12">
        <f>IF(жавоблар!L22=$L$56,1," ")</f>
        <v>1</v>
      </c>
      <c r="M22" s="12">
        <f>IF(жавоблар!M22=$M$56,1," ")</f>
        <v>1</v>
      </c>
      <c r="N22" s="12">
        <f>IF(жавоблар!N22=$N$56,1," ")</f>
        <v>1</v>
      </c>
      <c r="O22" s="12">
        <f>IF(жавоблар!O22=$O$56,1," ")</f>
        <v>1</v>
      </c>
      <c r="P22" s="12">
        <f>IF(жавоблар!P22=$P$56,1," ")</f>
        <v>1</v>
      </c>
      <c r="Q22" s="12">
        <f>IF(жавоблар!Q22=$Q$56,1," ")</f>
        <v>1</v>
      </c>
      <c r="R22" s="18">
        <f t="shared" si="0"/>
        <v>13</v>
      </c>
      <c r="S22" s="20">
        <f t="shared" si="1"/>
        <v>86.666666666666671</v>
      </c>
    </row>
    <row r="23" spans="1:19" ht="15.75" customHeight="1" x14ac:dyDescent="0.25">
      <c r="A23" s="10">
        <v>13</v>
      </c>
      <c r="B23" s="29">
        <f>жавоблар!B23</f>
        <v>0</v>
      </c>
      <c r="C23" s="12" t="str">
        <f>IF(жавоблар!C23=$C$56,1," ")</f>
        <v xml:space="preserve"> </v>
      </c>
      <c r="D23" s="12" t="str">
        <f>IF(жавоблар!D23=$D$56,1," ")</f>
        <v xml:space="preserve"> </v>
      </c>
      <c r="E23" s="12">
        <f>IF(жавоблар!E23=$E$56,1," ")</f>
        <v>1</v>
      </c>
      <c r="F23" s="12">
        <f>IF(жавоблар!F23=$F$56,1," ")</f>
        <v>1</v>
      </c>
      <c r="G23" s="12">
        <f>IF(жавоблар!G23=$G$56,1," ")</f>
        <v>1</v>
      </c>
      <c r="H23" s="12">
        <f>IF(жавоблар!H23=$H$56,1," ")</f>
        <v>1</v>
      </c>
      <c r="I23" s="12">
        <f>IF(жавоблар!I23=$I$56,1," ")</f>
        <v>1</v>
      </c>
      <c r="J23" s="12">
        <f>IF(жавоблар!J23=$J$56,1," ")</f>
        <v>1</v>
      </c>
      <c r="K23" s="12">
        <f>IF(жавоблар!K23=$K$56,1," ")</f>
        <v>1</v>
      </c>
      <c r="L23" s="12">
        <f>IF(жавоблар!L23=$L$56,1," ")</f>
        <v>1</v>
      </c>
      <c r="M23" s="12">
        <f>IF(жавоблар!M23=$M$56,1," ")</f>
        <v>1</v>
      </c>
      <c r="N23" s="12">
        <f>IF(жавоблар!N23=$N$56,1," ")</f>
        <v>1</v>
      </c>
      <c r="O23" s="12">
        <f>IF(жавоблар!O23=$O$56,1," ")</f>
        <v>1</v>
      </c>
      <c r="P23" s="12">
        <f>IF(жавоблар!P23=$P$56,1," ")</f>
        <v>1</v>
      </c>
      <c r="Q23" s="12">
        <f>IF(жавоблар!Q23=$Q$56,1," ")</f>
        <v>1</v>
      </c>
      <c r="R23" s="18">
        <f t="shared" si="0"/>
        <v>13</v>
      </c>
      <c r="S23" s="20">
        <f t="shared" si="1"/>
        <v>86.666666666666671</v>
      </c>
    </row>
    <row r="24" spans="1:19" ht="15.75" customHeight="1" x14ac:dyDescent="0.25">
      <c r="A24" s="10">
        <v>14</v>
      </c>
      <c r="B24" s="29">
        <f>жавоблар!B24</f>
        <v>0</v>
      </c>
      <c r="C24" s="12" t="str">
        <f>IF(жавоблар!C24=$C$56,1," ")</f>
        <v xml:space="preserve"> </v>
      </c>
      <c r="D24" s="12" t="str">
        <f>IF(жавоблар!D24=$D$56,1," ")</f>
        <v xml:space="preserve"> </v>
      </c>
      <c r="E24" s="12">
        <f>IF(жавоблар!E24=$E$56,1," ")</f>
        <v>1</v>
      </c>
      <c r="F24" s="12">
        <f>IF(жавоблар!F24=$F$56,1," ")</f>
        <v>1</v>
      </c>
      <c r="G24" s="12">
        <f>IF(жавоблар!G24=$G$56,1," ")</f>
        <v>1</v>
      </c>
      <c r="H24" s="12">
        <f>IF(жавоблар!H24=$H$56,1," ")</f>
        <v>1</v>
      </c>
      <c r="I24" s="12">
        <f>IF(жавоблар!I24=$I$56,1," ")</f>
        <v>1</v>
      </c>
      <c r="J24" s="12">
        <f>IF(жавоблар!J24=$J$56,1," ")</f>
        <v>1</v>
      </c>
      <c r="K24" s="12">
        <f>IF(жавоблар!K24=$K$56,1," ")</f>
        <v>1</v>
      </c>
      <c r="L24" s="12">
        <f>IF(жавоблар!L24=$L$56,1," ")</f>
        <v>1</v>
      </c>
      <c r="M24" s="12">
        <f>IF(жавоблар!M24=$M$56,1," ")</f>
        <v>1</v>
      </c>
      <c r="N24" s="12">
        <f>IF(жавоблар!N24=$N$56,1," ")</f>
        <v>1</v>
      </c>
      <c r="O24" s="12">
        <f>IF(жавоблар!O24=$O$56,1," ")</f>
        <v>1</v>
      </c>
      <c r="P24" s="12">
        <f>IF(жавоблар!P24=$P$56,1," ")</f>
        <v>1</v>
      </c>
      <c r="Q24" s="12">
        <f>IF(жавоблар!Q24=$Q$56,1," ")</f>
        <v>1</v>
      </c>
      <c r="R24" s="18">
        <f t="shared" si="0"/>
        <v>13</v>
      </c>
      <c r="S24" s="20">
        <f t="shared" si="1"/>
        <v>86.666666666666671</v>
      </c>
    </row>
    <row r="25" spans="1:19" ht="15.75" customHeight="1" x14ac:dyDescent="0.25">
      <c r="A25" s="10">
        <v>15</v>
      </c>
      <c r="B25" s="29">
        <f>жавоблар!B25</f>
        <v>0</v>
      </c>
      <c r="C25" s="12" t="str">
        <f>IF(жавоблар!C25=$C$56,1," ")</f>
        <v xml:space="preserve"> </v>
      </c>
      <c r="D25" s="12" t="str">
        <f>IF(жавоблар!D25=$D$56,1," ")</f>
        <v xml:space="preserve"> </v>
      </c>
      <c r="E25" s="12">
        <f>IF(жавоблар!E25=$E$56,1," ")</f>
        <v>1</v>
      </c>
      <c r="F25" s="12">
        <f>IF(жавоблар!F25=$F$56,1," ")</f>
        <v>1</v>
      </c>
      <c r="G25" s="12">
        <f>IF(жавоблар!G25=$G$56,1," ")</f>
        <v>1</v>
      </c>
      <c r="H25" s="12">
        <f>IF(жавоблар!H25=$H$56,1," ")</f>
        <v>1</v>
      </c>
      <c r="I25" s="12">
        <f>IF(жавоблар!I25=$I$56,1," ")</f>
        <v>1</v>
      </c>
      <c r="J25" s="12">
        <f>IF(жавоблар!J25=$J$56,1," ")</f>
        <v>1</v>
      </c>
      <c r="K25" s="12">
        <f>IF(жавоблар!K25=$K$56,1," ")</f>
        <v>1</v>
      </c>
      <c r="L25" s="12">
        <f>IF(жавоблар!L25=$L$56,1," ")</f>
        <v>1</v>
      </c>
      <c r="M25" s="12">
        <f>IF(жавоблар!M25=$M$56,1," ")</f>
        <v>1</v>
      </c>
      <c r="N25" s="12">
        <f>IF(жавоблар!N25=$N$56,1," ")</f>
        <v>1</v>
      </c>
      <c r="O25" s="12">
        <f>IF(жавоблар!O25=$O$56,1," ")</f>
        <v>1</v>
      </c>
      <c r="P25" s="12">
        <f>IF(жавоблар!P25=$P$56,1," ")</f>
        <v>1</v>
      </c>
      <c r="Q25" s="12">
        <f>IF(жавоблар!Q25=$Q$56,1," ")</f>
        <v>1</v>
      </c>
      <c r="R25" s="18">
        <f t="shared" si="0"/>
        <v>13</v>
      </c>
      <c r="S25" s="20">
        <f t="shared" si="1"/>
        <v>86.666666666666671</v>
      </c>
    </row>
    <row r="26" spans="1:19" ht="15.75" customHeight="1" x14ac:dyDescent="0.25">
      <c r="A26" s="10">
        <v>16</v>
      </c>
      <c r="B26" s="29">
        <f>жавоблар!B26</f>
        <v>0</v>
      </c>
      <c r="C26" s="12" t="str">
        <f>IF(жавоблар!C26=$C$56,1," ")</f>
        <v xml:space="preserve"> </v>
      </c>
      <c r="D26" s="12" t="str">
        <f>IF(жавоблар!D26=$D$56,1," ")</f>
        <v xml:space="preserve"> </v>
      </c>
      <c r="E26" s="12">
        <f>IF(жавоблар!E26=$E$56,1," ")</f>
        <v>1</v>
      </c>
      <c r="F26" s="12">
        <f>IF(жавоблар!F26=$F$56,1," ")</f>
        <v>1</v>
      </c>
      <c r="G26" s="12">
        <f>IF(жавоблар!G26=$G$56,1," ")</f>
        <v>1</v>
      </c>
      <c r="H26" s="12">
        <f>IF(жавоблар!H26=$H$56,1," ")</f>
        <v>1</v>
      </c>
      <c r="I26" s="12">
        <f>IF(жавоблар!I26=$I$56,1," ")</f>
        <v>1</v>
      </c>
      <c r="J26" s="12">
        <f>IF(жавоблар!J26=$J$56,1," ")</f>
        <v>1</v>
      </c>
      <c r="K26" s="12">
        <f>IF(жавоблар!K26=$K$56,1," ")</f>
        <v>1</v>
      </c>
      <c r="L26" s="12">
        <f>IF(жавоблар!L26=$L$56,1," ")</f>
        <v>1</v>
      </c>
      <c r="M26" s="12">
        <f>IF(жавоблар!M26=$M$56,1," ")</f>
        <v>1</v>
      </c>
      <c r="N26" s="12">
        <f>IF(жавоблар!N26=$N$56,1," ")</f>
        <v>1</v>
      </c>
      <c r="O26" s="12">
        <f>IF(жавоблар!O26=$O$56,1," ")</f>
        <v>1</v>
      </c>
      <c r="P26" s="12">
        <f>IF(жавоблар!P26=$P$56,1," ")</f>
        <v>1</v>
      </c>
      <c r="Q26" s="12">
        <f>IF(жавоблар!Q26=$Q$56,1," ")</f>
        <v>1</v>
      </c>
      <c r="R26" s="18">
        <f t="shared" si="0"/>
        <v>13</v>
      </c>
      <c r="S26" s="20">
        <f t="shared" si="1"/>
        <v>86.666666666666671</v>
      </c>
    </row>
    <row r="27" spans="1:19" ht="15.75" customHeight="1" x14ac:dyDescent="0.25">
      <c r="A27" s="10">
        <v>17</v>
      </c>
      <c r="B27" s="29">
        <f>жавоблар!B27</f>
        <v>0</v>
      </c>
      <c r="C27" s="12" t="str">
        <f>IF(жавоблар!C27=$C$56,1," ")</f>
        <v xml:space="preserve"> </v>
      </c>
      <c r="D27" s="12" t="str">
        <f>IF(жавоблар!D27=$D$56,1," ")</f>
        <v xml:space="preserve"> </v>
      </c>
      <c r="E27" s="12">
        <f>IF(жавоблар!E27=$E$56,1," ")</f>
        <v>1</v>
      </c>
      <c r="F27" s="12">
        <f>IF(жавоблар!F27=$F$56,1," ")</f>
        <v>1</v>
      </c>
      <c r="G27" s="12">
        <f>IF(жавоблар!G27=$G$56,1," ")</f>
        <v>1</v>
      </c>
      <c r="H27" s="12">
        <f>IF(жавоблар!H27=$H$56,1," ")</f>
        <v>1</v>
      </c>
      <c r="I27" s="12">
        <f>IF(жавоблар!I27=$I$56,1," ")</f>
        <v>1</v>
      </c>
      <c r="J27" s="12">
        <f>IF(жавоблар!J27=$J$56,1," ")</f>
        <v>1</v>
      </c>
      <c r="K27" s="12">
        <f>IF(жавоблар!K27=$K$56,1," ")</f>
        <v>1</v>
      </c>
      <c r="L27" s="12">
        <f>IF(жавоблар!L27=$L$56,1," ")</f>
        <v>1</v>
      </c>
      <c r="M27" s="12">
        <f>IF(жавоблар!M27=$M$56,1," ")</f>
        <v>1</v>
      </c>
      <c r="N27" s="12">
        <f>IF(жавоблар!N27=$N$56,1," ")</f>
        <v>1</v>
      </c>
      <c r="O27" s="12">
        <f>IF(жавоблар!O27=$O$56,1," ")</f>
        <v>1</v>
      </c>
      <c r="P27" s="12">
        <f>IF(жавоблар!P27=$P$56,1," ")</f>
        <v>1</v>
      </c>
      <c r="Q27" s="12">
        <f>IF(жавоблар!Q27=$Q$56,1," ")</f>
        <v>1</v>
      </c>
      <c r="R27" s="18">
        <f t="shared" si="0"/>
        <v>13</v>
      </c>
      <c r="S27" s="20">
        <f t="shared" si="1"/>
        <v>86.666666666666671</v>
      </c>
    </row>
    <row r="28" spans="1:19" x14ac:dyDescent="0.25">
      <c r="A28" s="10">
        <v>18</v>
      </c>
      <c r="B28" s="29">
        <f>жавоблар!B28</f>
        <v>0</v>
      </c>
      <c r="C28" s="12" t="str">
        <f>IF(жавоблар!C28=$C$56,1," ")</f>
        <v xml:space="preserve"> </v>
      </c>
      <c r="D28" s="12" t="str">
        <f>IF(жавоблар!D28=$D$56,1," ")</f>
        <v xml:space="preserve"> </v>
      </c>
      <c r="E28" s="12">
        <f>IF(жавоблар!E28=$E$56,1," ")</f>
        <v>1</v>
      </c>
      <c r="F28" s="12">
        <f>IF(жавоблар!F28=$F$56,1," ")</f>
        <v>1</v>
      </c>
      <c r="G28" s="12">
        <f>IF(жавоблар!G28=$G$56,1," ")</f>
        <v>1</v>
      </c>
      <c r="H28" s="12">
        <f>IF(жавоблар!H28=$H$56,1," ")</f>
        <v>1</v>
      </c>
      <c r="I28" s="12">
        <f>IF(жавоблар!I28=$I$56,1," ")</f>
        <v>1</v>
      </c>
      <c r="J28" s="12">
        <f>IF(жавоблар!J28=$J$56,1," ")</f>
        <v>1</v>
      </c>
      <c r="K28" s="12">
        <f>IF(жавоблар!K28=$K$56,1," ")</f>
        <v>1</v>
      </c>
      <c r="L28" s="12">
        <f>IF(жавоблар!L28=$L$56,1," ")</f>
        <v>1</v>
      </c>
      <c r="M28" s="12">
        <f>IF(жавоблар!M28=$M$56,1," ")</f>
        <v>1</v>
      </c>
      <c r="N28" s="12">
        <f>IF(жавоблар!N28=$N$56,1," ")</f>
        <v>1</v>
      </c>
      <c r="O28" s="12">
        <f>IF(жавоблар!O28=$O$56,1," ")</f>
        <v>1</v>
      </c>
      <c r="P28" s="12">
        <f>IF(жавоблар!P28=$P$56,1," ")</f>
        <v>1</v>
      </c>
      <c r="Q28" s="12">
        <f>IF(жавоблар!Q28=$Q$56,1," ")</f>
        <v>1</v>
      </c>
      <c r="R28" s="18">
        <f t="shared" si="0"/>
        <v>13</v>
      </c>
      <c r="S28" s="20">
        <f t="shared" si="1"/>
        <v>86.666666666666671</v>
      </c>
    </row>
    <row r="29" spans="1:19" x14ac:dyDescent="0.25">
      <c r="A29" s="10">
        <v>19</v>
      </c>
      <c r="B29" s="29">
        <f>жавоблар!B29</f>
        <v>0</v>
      </c>
      <c r="C29" s="12" t="str">
        <f>IF(жавоблар!C29=$C$56,1," ")</f>
        <v xml:space="preserve"> </v>
      </c>
      <c r="D29" s="12" t="str">
        <f>IF(жавоблар!D29=$D$56,1," ")</f>
        <v xml:space="preserve"> </v>
      </c>
      <c r="E29" s="12">
        <f>IF(жавоблар!E29=$E$56,1," ")</f>
        <v>1</v>
      </c>
      <c r="F29" s="12">
        <f>IF(жавоблар!F29=$F$56,1," ")</f>
        <v>1</v>
      </c>
      <c r="G29" s="12">
        <f>IF(жавоблар!G29=$G$56,1," ")</f>
        <v>1</v>
      </c>
      <c r="H29" s="12">
        <f>IF(жавоблар!H29=$H$56,1," ")</f>
        <v>1</v>
      </c>
      <c r="I29" s="12">
        <f>IF(жавоблар!I29=$I$56,1," ")</f>
        <v>1</v>
      </c>
      <c r="J29" s="12">
        <f>IF(жавоблар!J29=$J$56,1," ")</f>
        <v>1</v>
      </c>
      <c r="K29" s="12">
        <f>IF(жавоблар!K29=$K$56,1," ")</f>
        <v>1</v>
      </c>
      <c r="L29" s="12">
        <f>IF(жавоблар!L29=$L$56,1," ")</f>
        <v>1</v>
      </c>
      <c r="M29" s="12">
        <f>IF(жавоблар!M29=$M$56,1," ")</f>
        <v>1</v>
      </c>
      <c r="N29" s="12">
        <f>IF(жавоблар!N29=$N$56,1," ")</f>
        <v>1</v>
      </c>
      <c r="O29" s="12">
        <f>IF(жавоблар!O29=$O$56,1," ")</f>
        <v>1</v>
      </c>
      <c r="P29" s="12">
        <f>IF(жавоблар!P29=$P$56,1," ")</f>
        <v>1</v>
      </c>
      <c r="Q29" s="12">
        <f>IF(жавоблар!Q29=$Q$56,1," ")</f>
        <v>1</v>
      </c>
      <c r="R29" s="18">
        <f t="shared" si="0"/>
        <v>13</v>
      </c>
      <c r="S29" s="20">
        <f t="shared" si="1"/>
        <v>86.666666666666671</v>
      </c>
    </row>
    <row r="30" spans="1:19" x14ac:dyDescent="0.25">
      <c r="A30" s="10">
        <v>20</v>
      </c>
      <c r="B30" s="29">
        <f>жавоблар!B30</f>
        <v>0</v>
      </c>
      <c r="C30" s="12" t="str">
        <f>IF(жавоблар!C30=$C$56,1," ")</f>
        <v xml:space="preserve"> </v>
      </c>
      <c r="D30" s="12" t="str">
        <f>IF(жавоблар!D30=$D$56,1," ")</f>
        <v xml:space="preserve"> </v>
      </c>
      <c r="E30" s="12">
        <f>IF(жавоблар!E30=$E$56,1," ")</f>
        <v>1</v>
      </c>
      <c r="F30" s="12">
        <f>IF(жавоблар!F30=$F$56,1," ")</f>
        <v>1</v>
      </c>
      <c r="G30" s="12">
        <f>IF(жавоблар!G30=$G$56,1," ")</f>
        <v>1</v>
      </c>
      <c r="H30" s="12">
        <f>IF(жавоблар!H30=$H$56,1," ")</f>
        <v>1</v>
      </c>
      <c r="I30" s="12">
        <f>IF(жавоблар!I30=$I$56,1," ")</f>
        <v>1</v>
      </c>
      <c r="J30" s="12">
        <f>IF(жавоблар!J30=$J$56,1," ")</f>
        <v>1</v>
      </c>
      <c r="K30" s="12">
        <f>IF(жавоблар!K30=$K$56,1," ")</f>
        <v>1</v>
      </c>
      <c r="L30" s="12">
        <f>IF(жавоблар!L30=$L$56,1," ")</f>
        <v>1</v>
      </c>
      <c r="M30" s="12">
        <f>IF(жавоблар!M30=$M$56,1," ")</f>
        <v>1</v>
      </c>
      <c r="N30" s="12">
        <f>IF(жавоблар!N30=$N$56,1," ")</f>
        <v>1</v>
      </c>
      <c r="O30" s="12">
        <f>IF(жавоблар!O30=$O$56,1," ")</f>
        <v>1</v>
      </c>
      <c r="P30" s="12">
        <f>IF(жавоблар!P30=$P$56,1," ")</f>
        <v>1</v>
      </c>
      <c r="Q30" s="12">
        <f>IF(жавоблар!Q30=$Q$56,1," ")</f>
        <v>1</v>
      </c>
      <c r="R30" s="18">
        <f t="shared" si="0"/>
        <v>13</v>
      </c>
      <c r="S30" s="20">
        <f t="shared" si="1"/>
        <v>86.666666666666671</v>
      </c>
    </row>
    <row r="31" spans="1:19" x14ac:dyDescent="0.25">
      <c r="A31" s="10">
        <v>21</v>
      </c>
      <c r="B31" s="29">
        <f>жавоблар!B31</f>
        <v>0</v>
      </c>
      <c r="C31" s="12" t="str">
        <f>IF(жавоблар!C31=$C$56,1," ")</f>
        <v xml:space="preserve"> </v>
      </c>
      <c r="D31" s="12" t="str">
        <f>IF(жавоблар!D31=$D$56,1," ")</f>
        <v xml:space="preserve"> </v>
      </c>
      <c r="E31" s="12">
        <f>IF(жавоблар!E31=$E$56,1," ")</f>
        <v>1</v>
      </c>
      <c r="F31" s="12">
        <f>IF(жавоблар!F31=$F$56,1," ")</f>
        <v>1</v>
      </c>
      <c r="G31" s="12">
        <f>IF(жавоблар!G31=$G$56,1," ")</f>
        <v>1</v>
      </c>
      <c r="H31" s="12">
        <f>IF(жавоблар!H31=$H$56,1," ")</f>
        <v>1</v>
      </c>
      <c r="I31" s="12">
        <f>IF(жавоблар!I31=$I$56,1," ")</f>
        <v>1</v>
      </c>
      <c r="J31" s="12">
        <f>IF(жавоблар!J31=$J$56,1," ")</f>
        <v>1</v>
      </c>
      <c r="K31" s="12">
        <f>IF(жавоблар!K31=$K$56,1," ")</f>
        <v>1</v>
      </c>
      <c r="L31" s="12">
        <f>IF(жавоблар!L31=$L$56,1," ")</f>
        <v>1</v>
      </c>
      <c r="M31" s="12">
        <f>IF(жавоблар!M31=$M$56,1," ")</f>
        <v>1</v>
      </c>
      <c r="N31" s="12">
        <f>IF(жавоблар!N31=$N$56,1," ")</f>
        <v>1</v>
      </c>
      <c r="O31" s="12">
        <f>IF(жавоблар!O31=$O$56,1," ")</f>
        <v>1</v>
      </c>
      <c r="P31" s="12">
        <f>IF(жавоблар!P31=$P$56,1," ")</f>
        <v>1</v>
      </c>
      <c r="Q31" s="12">
        <f>IF(жавоблар!Q31=$Q$56,1," ")</f>
        <v>1</v>
      </c>
      <c r="R31" s="18">
        <f t="shared" si="0"/>
        <v>13</v>
      </c>
      <c r="S31" s="20">
        <f t="shared" si="1"/>
        <v>86.666666666666671</v>
      </c>
    </row>
    <row r="32" spans="1:19" x14ac:dyDescent="0.25">
      <c r="A32" s="10">
        <v>22</v>
      </c>
      <c r="B32" s="29">
        <f>жавоблар!B32</f>
        <v>0</v>
      </c>
      <c r="C32" s="12" t="str">
        <f>IF(жавоблар!C32=$C$56,1," ")</f>
        <v xml:space="preserve"> </v>
      </c>
      <c r="D32" s="12" t="str">
        <f>IF(жавоблар!D32=$D$56,1," ")</f>
        <v xml:space="preserve"> </v>
      </c>
      <c r="E32" s="12">
        <f>IF(жавоблар!E32=$E$56,1," ")</f>
        <v>1</v>
      </c>
      <c r="F32" s="12">
        <f>IF(жавоблар!F32=$F$56,1," ")</f>
        <v>1</v>
      </c>
      <c r="G32" s="12">
        <f>IF(жавоблар!G32=$G$56,1," ")</f>
        <v>1</v>
      </c>
      <c r="H32" s="12">
        <f>IF(жавоблар!H32=$H$56,1," ")</f>
        <v>1</v>
      </c>
      <c r="I32" s="12">
        <f>IF(жавоблар!I32=$I$56,1," ")</f>
        <v>1</v>
      </c>
      <c r="J32" s="12">
        <f>IF(жавоблар!J32=$J$56,1," ")</f>
        <v>1</v>
      </c>
      <c r="K32" s="12">
        <f>IF(жавоблар!K32=$K$56,1," ")</f>
        <v>1</v>
      </c>
      <c r="L32" s="12">
        <f>IF(жавоблар!L32=$L$56,1," ")</f>
        <v>1</v>
      </c>
      <c r="M32" s="12">
        <f>IF(жавоблар!M32=$M$56,1," ")</f>
        <v>1</v>
      </c>
      <c r="N32" s="12">
        <f>IF(жавоблар!N32=$N$56,1," ")</f>
        <v>1</v>
      </c>
      <c r="O32" s="12">
        <f>IF(жавоблар!O32=$O$56,1," ")</f>
        <v>1</v>
      </c>
      <c r="P32" s="12">
        <f>IF(жавоблар!P32=$P$56,1," ")</f>
        <v>1</v>
      </c>
      <c r="Q32" s="12">
        <f>IF(жавоблар!Q32=$Q$56,1," ")</f>
        <v>1</v>
      </c>
      <c r="R32" s="18">
        <f t="shared" si="0"/>
        <v>13</v>
      </c>
      <c r="S32" s="20">
        <f t="shared" si="1"/>
        <v>86.666666666666671</v>
      </c>
    </row>
    <row r="33" spans="1:19" x14ac:dyDescent="0.25">
      <c r="A33" s="10">
        <v>23</v>
      </c>
      <c r="B33" s="29">
        <f>жавоблар!B33</f>
        <v>0</v>
      </c>
      <c r="C33" s="12" t="str">
        <f>IF(жавоблар!C33=$C$56,1," ")</f>
        <v xml:space="preserve"> </v>
      </c>
      <c r="D33" s="12" t="str">
        <f>IF(жавоблар!D33=$D$56,1," ")</f>
        <v xml:space="preserve"> </v>
      </c>
      <c r="E33" s="12">
        <f>IF(жавоблар!E33=$E$56,1," ")</f>
        <v>1</v>
      </c>
      <c r="F33" s="12">
        <f>IF(жавоблар!F33=$F$56,1," ")</f>
        <v>1</v>
      </c>
      <c r="G33" s="12">
        <f>IF(жавоблар!G33=$G$56,1," ")</f>
        <v>1</v>
      </c>
      <c r="H33" s="12">
        <f>IF(жавоблар!H33=$H$56,1," ")</f>
        <v>1</v>
      </c>
      <c r="I33" s="12">
        <f>IF(жавоблар!I33=$I$56,1," ")</f>
        <v>1</v>
      </c>
      <c r="J33" s="12">
        <f>IF(жавоблар!J33=$J$56,1," ")</f>
        <v>1</v>
      </c>
      <c r="K33" s="12">
        <f>IF(жавоблар!K33=$K$56,1," ")</f>
        <v>1</v>
      </c>
      <c r="L33" s="12">
        <f>IF(жавоблар!L33=$L$56,1," ")</f>
        <v>1</v>
      </c>
      <c r="M33" s="12">
        <f>IF(жавоблар!M33=$M$56,1," ")</f>
        <v>1</v>
      </c>
      <c r="N33" s="12">
        <f>IF(жавоблар!N33=$N$56,1," ")</f>
        <v>1</v>
      </c>
      <c r="O33" s="12">
        <f>IF(жавоблар!O33=$O$56,1," ")</f>
        <v>1</v>
      </c>
      <c r="P33" s="12">
        <f>IF(жавоблар!P33=$P$56,1," ")</f>
        <v>1</v>
      </c>
      <c r="Q33" s="12">
        <f>IF(жавоблар!Q33=$Q$56,1," ")</f>
        <v>1</v>
      </c>
      <c r="R33" s="18">
        <f t="shared" si="0"/>
        <v>13</v>
      </c>
      <c r="S33" s="20">
        <f t="shared" si="1"/>
        <v>86.666666666666671</v>
      </c>
    </row>
    <row r="34" spans="1:19" x14ac:dyDescent="0.25">
      <c r="A34" s="10">
        <v>24</v>
      </c>
      <c r="B34" s="29">
        <f>жавоблар!B34</f>
        <v>0</v>
      </c>
      <c r="C34" s="12" t="str">
        <f>IF(жавоблар!C34=$C$56,1," ")</f>
        <v xml:space="preserve"> </v>
      </c>
      <c r="D34" s="12" t="str">
        <f>IF(жавоблар!D34=$D$56,1," ")</f>
        <v xml:space="preserve"> </v>
      </c>
      <c r="E34" s="12">
        <f>IF(жавоблар!E34=$E$56,1," ")</f>
        <v>1</v>
      </c>
      <c r="F34" s="12">
        <f>IF(жавоблар!F34=$F$56,1," ")</f>
        <v>1</v>
      </c>
      <c r="G34" s="12">
        <f>IF(жавоблар!G34=$G$56,1," ")</f>
        <v>1</v>
      </c>
      <c r="H34" s="12">
        <f>IF(жавоблар!H34=$H$56,1," ")</f>
        <v>1</v>
      </c>
      <c r="I34" s="12">
        <f>IF(жавоблар!I34=$I$56,1," ")</f>
        <v>1</v>
      </c>
      <c r="J34" s="12">
        <f>IF(жавоблар!J34=$J$56,1," ")</f>
        <v>1</v>
      </c>
      <c r="K34" s="12">
        <f>IF(жавоблар!K34=$K$56,1," ")</f>
        <v>1</v>
      </c>
      <c r="L34" s="12">
        <f>IF(жавоблар!L34=$L$56,1," ")</f>
        <v>1</v>
      </c>
      <c r="M34" s="12">
        <f>IF(жавоблар!M34=$M$56,1," ")</f>
        <v>1</v>
      </c>
      <c r="N34" s="12">
        <f>IF(жавоблар!N34=$N$56,1," ")</f>
        <v>1</v>
      </c>
      <c r="O34" s="12">
        <f>IF(жавоблар!O34=$O$56,1," ")</f>
        <v>1</v>
      </c>
      <c r="P34" s="12">
        <f>IF(жавоблар!P34=$P$56,1," ")</f>
        <v>1</v>
      </c>
      <c r="Q34" s="12">
        <f>IF(жавоблар!Q34=$Q$56,1," ")</f>
        <v>1</v>
      </c>
      <c r="R34" s="18">
        <f t="shared" si="0"/>
        <v>13</v>
      </c>
      <c r="S34" s="20">
        <f t="shared" si="1"/>
        <v>86.666666666666671</v>
      </c>
    </row>
    <row r="35" spans="1:19" x14ac:dyDescent="0.25">
      <c r="A35" s="10">
        <v>25</v>
      </c>
      <c r="B35" s="29">
        <f>жавоблар!B35</f>
        <v>0</v>
      </c>
      <c r="C35" s="12" t="str">
        <f>IF(жавоблар!C35=$C$56,1," ")</f>
        <v xml:space="preserve"> </v>
      </c>
      <c r="D35" s="12" t="str">
        <f>IF(жавоблар!D35=$D$56,1," ")</f>
        <v xml:space="preserve"> </v>
      </c>
      <c r="E35" s="12">
        <f>IF(жавоблар!E35=$E$56,1," ")</f>
        <v>1</v>
      </c>
      <c r="F35" s="12">
        <f>IF(жавоблар!F35=$F$56,1," ")</f>
        <v>1</v>
      </c>
      <c r="G35" s="12">
        <f>IF(жавоблар!G35=$G$56,1," ")</f>
        <v>1</v>
      </c>
      <c r="H35" s="12">
        <f>IF(жавоблар!H35=$H$56,1," ")</f>
        <v>1</v>
      </c>
      <c r="I35" s="12">
        <f>IF(жавоблар!I35=$I$56,1," ")</f>
        <v>1</v>
      </c>
      <c r="J35" s="12">
        <f>IF(жавоблар!J35=$J$56,1," ")</f>
        <v>1</v>
      </c>
      <c r="K35" s="12">
        <f>IF(жавоблар!K35=$K$56,1," ")</f>
        <v>1</v>
      </c>
      <c r="L35" s="12">
        <f>IF(жавоблар!L35=$L$56,1," ")</f>
        <v>1</v>
      </c>
      <c r="M35" s="12">
        <f>IF(жавоблар!M35=$M$56,1," ")</f>
        <v>1</v>
      </c>
      <c r="N35" s="12">
        <f>IF(жавоблар!N35=$N$56,1," ")</f>
        <v>1</v>
      </c>
      <c r="O35" s="12">
        <f>IF(жавоблар!O35=$O$56,1," ")</f>
        <v>1</v>
      </c>
      <c r="P35" s="12">
        <f>IF(жавоблар!P35=$P$56,1," ")</f>
        <v>1</v>
      </c>
      <c r="Q35" s="12">
        <f>IF(жавоблар!Q35=$Q$56,1," ")</f>
        <v>1</v>
      </c>
      <c r="R35" s="18">
        <f t="shared" si="0"/>
        <v>13</v>
      </c>
      <c r="S35" s="20">
        <f t="shared" si="1"/>
        <v>86.666666666666671</v>
      </c>
    </row>
    <row r="36" spans="1:19" x14ac:dyDescent="0.25">
      <c r="A36" s="10">
        <v>26</v>
      </c>
      <c r="B36" s="29">
        <f>жавоблар!B36</f>
        <v>0</v>
      </c>
      <c r="C36" s="12" t="str">
        <f>IF(жавоблар!C36=$C$56,1," ")</f>
        <v xml:space="preserve"> </v>
      </c>
      <c r="D36" s="12" t="str">
        <f>IF(жавоблар!D36=$D$56,1," ")</f>
        <v xml:space="preserve"> </v>
      </c>
      <c r="E36" s="12">
        <f>IF(жавоблар!E36=$E$56,1," ")</f>
        <v>1</v>
      </c>
      <c r="F36" s="12">
        <f>IF(жавоблар!F36=$F$56,1," ")</f>
        <v>1</v>
      </c>
      <c r="G36" s="12">
        <f>IF(жавоблар!G36=$G$56,1," ")</f>
        <v>1</v>
      </c>
      <c r="H36" s="12">
        <f>IF(жавоблар!H36=$H$56,1," ")</f>
        <v>1</v>
      </c>
      <c r="I36" s="12">
        <f>IF(жавоблар!I36=$I$56,1," ")</f>
        <v>1</v>
      </c>
      <c r="J36" s="12">
        <f>IF(жавоблар!J36=$J$56,1," ")</f>
        <v>1</v>
      </c>
      <c r="K36" s="12">
        <f>IF(жавоблар!K36=$K$56,1," ")</f>
        <v>1</v>
      </c>
      <c r="L36" s="12">
        <f>IF(жавоблар!L36=$L$56,1," ")</f>
        <v>1</v>
      </c>
      <c r="M36" s="12">
        <f>IF(жавоблар!M36=$M$56,1," ")</f>
        <v>1</v>
      </c>
      <c r="N36" s="12">
        <f>IF(жавоблар!N36=$N$56,1," ")</f>
        <v>1</v>
      </c>
      <c r="O36" s="12">
        <f>IF(жавоблар!O36=$O$56,1," ")</f>
        <v>1</v>
      </c>
      <c r="P36" s="12">
        <f>IF(жавоблар!P36=$P$56,1," ")</f>
        <v>1</v>
      </c>
      <c r="Q36" s="12">
        <f>IF(жавоблар!Q36=$Q$56,1," ")</f>
        <v>1</v>
      </c>
      <c r="R36" s="18">
        <f t="shared" si="0"/>
        <v>13</v>
      </c>
      <c r="S36" s="20">
        <f t="shared" si="1"/>
        <v>86.666666666666671</v>
      </c>
    </row>
    <row r="37" spans="1:19" x14ac:dyDescent="0.25">
      <c r="A37" s="10">
        <v>27</v>
      </c>
      <c r="B37" s="29">
        <f>жавоблар!B37</f>
        <v>0</v>
      </c>
      <c r="C37" s="12" t="str">
        <f>IF(жавоблар!C37=$C$56,1," ")</f>
        <v xml:space="preserve"> </v>
      </c>
      <c r="D37" s="12" t="str">
        <f>IF(жавоблар!D37=$D$56,1," ")</f>
        <v xml:space="preserve"> </v>
      </c>
      <c r="E37" s="12">
        <f>IF(жавоблар!E37=$E$56,1," ")</f>
        <v>1</v>
      </c>
      <c r="F37" s="12">
        <f>IF(жавоблар!F37=$F$56,1," ")</f>
        <v>1</v>
      </c>
      <c r="G37" s="12">
        <f>IF(жавоблар!G37=$G$56,1," ")</f>
        <v>1</v>
      </c>
      <c r="H37" s="12">
        <f>IF(жавоблар!H37=$H$56,1," ")</f>
        <v>1</v>
      </c>
      <c r="I37" s="12">
        <f>IF(жавоблар!I37=$I$56,1," ")</f>
        <v>1</v>
      </c>
      <c r="J37" s="12">
        <f>IF(жавоблар!J37=$J$56,1," ")</f>
        <v>1</v>
      </c>
      <c r="K37" s="12">
        <f>IF(жавоблар!K37=$K$56,1," ")</f>
        <v>1</v>
      </c>
      <c r="L37" s="12">
        <f>IF(жавоблар!L37=$L$56,1," ")</f>
        <v>1</v>
      </c>
      <c r="M37" s="12">
        <f>IF(жавоблар!M37=$M$56,1," ")</f>
        <v>1</v>
      </c>
      <c r="N37" s="12">
        <f>IF(жавоблар!N37=$N$56,1," ")</f>
        <v>1</v>
      </c>
      <c r="O37" s="12">
        <f>IF(жавоблар!O37=$O$56,1," ")</f>
        <v>1</v>
      </c>
      <c r="P37" s="12">
        <f>IF(жавоблар!P37=$P$56,1," ")</f>
        <v>1</v>
      </c>
      <c r="Q37" s="12">
        <f>IF(жавоблар!Q37=$Q$56,1," ")</f>
        <v>1</v>
      </c>
      <c r="R37" s="18">
        <f t="shared" si="0"/>
        <v>13</v>
      </c>
      <c r="S37" s="20">
        <f t="shared" si="1"/>
        <v>86.666666666666671</v>
      </c>
    </row>
    <row r="38" spans="1:19" x14ac:dyDescent="0.25">
      <c r="A38" s="10">
        <v>28</v>
      </c>
      <c r="B38" s="29">
        <f>жавоблар!B38</f>
        <v>0</v>
      </c>
      <c r="C38" s="12" t="str">
        <f>IF(жавоблар!C38=$C$56,1," ")</f>
        <v xml:space="preserve"> </v>
      </c>
      <c r="D38" s="12" t="str">
        <f>IF(жавоблар!D38=$D$56,1," ")</f>
        <v xml:space="preserve"> </v>
      </c>
      <c r="E38" s="12">
        <f>IF(жавоблар!E38=$E$56,1," ")</f>
        <v>1</v>
      </c>
      <c r="F38" s="12">
        <f>IF(жавоблар!F38=$F$56,1," ")</f>
        <v>1</v>
      </c>
      <c r="G38" s="12">
        <f>IF(жавоблар!G38=$G$56,1," ")</f>
        <v>1</v>
      </c>
      <c r="H38" s="12">
        <f>IF(жавоблар!H38=$H$56,1," ")</f>
        <v>1</v>
      </c>
      <c r="I38" s="12">
        <f>IF(жавоблар!I38=$I$56,1," ")</f>
        <v>1</v>
      </c>
      <c r="J38" s="12">
        <f>IF(жавоблар!J38=$J$56,1," ")</f>
        <v>1</v>
      </c>
      <c r="K38" s="12">
        <f>IF(жавоблар!K38=$K$56,1," ")</f>
        <v>1</v>
      </c>
      <c r="L38" s="12">
        <f>IF(жавоблар!L38=$L$56,1," ")</f>
        <v>1</v>
      </c>
      <c r="M38" s="12">
        <f>IF(жавоблар!M38=$M$56,1," ")</f>
        <v>1</v>
      </c>
      <c r="N38" s="12">
        <f>IF(жавоблар!N38=$N$56,1," ")</f>
        <v>1</v>
      </c>
      <c r="O38" s="12">
        <f>IF(жавоблар!O38=$O$56,1," ")</f>
        <v>1</v>
      </c>
      <c r="P38" s="12">
        <f>IF(жавоблар!P38=$P$56,1," ")</f>
        <v>1</v>
      </c>
      <c r="Q38" s="12">
        <f>IF(жавоблар!Q38=$Q$56,1," ")</f>
        <v>1</v>
      </c>
      <c r="R38" s="18">
        <f t="shared" si="0"/>
        <v>13</v>
      </c>
      <c r="S38" s="20">
        <f t="shared" si="1"/>
        <v>86.666666666666671</v>
      </c>
    </row>
    <row r="39" spans="1:19" x14ac:dyDescent="0.25">
      <c r="A39" s="10">
        <v>29</v>
      </c>
      <c r="B39" s="29">
        <f>жавоблар!B39</f>
        <v>0</v>
      </c>
      <c r="C39" s="12" t="str">
        <f>IF(жавоблар!C39=$C$56,1," ")</f>
        <v xml:space="preserve"> </v>
      </c>
      <c r="D39" s="12" t="str">
        <f>IF(жавоблар!D39=$D$56,1," ")</f>
        <v xml:space="preserve"> </v>
      </c>
      <c r="E39" s="12">
        <f>IF(жавоблар!E39=$E$56,1," ")</f>
        <v>1</v>
      </c>
      <c r="F39" s="12">
        <f>IF(жавоблар!F39=$F$56,1," ")</f>
        <v>1</v>
      </c>
      <c r="G39" s="12">
        <f>IF(жавоблар!G39=$G$56,1," ")</f>
        <v>1</v>
      </c>
      <c r="H39" s="12">
        <f>IF(жавоблар!H39=$H$56,1," ")</f>
        <v>1</v>
      </c>
      <c r="I39" s="12">
        <f>IF(жавоблар!I39=$I$56,1," ")</f>
        <v>1</v>
      </c>
      <c r="J39" s="12">
        <f>IF(жавоблар!J39=$J$56,1," ")</f>
        <v>1</v>
      </c>
      <c r="K39" s="12">
        <f>IF(жавоблар!K39=$K$56,1," ")</f>
        <v>1</v>
      </c>
      <c r="L39" s="12">
        <f>IF(жавоблар!L39=$L$56,1," ")</f>
        <v>1</v>
      </c>
      <c r="M39" s="12">
        <f>IF(жавоблар!M39=$M$56,1," ")</f>
        <v>1</v>
      </c>
      <c r="N39" s="12">
        <f>IF(жавоблар!N39=$N$56,1," ")</f>
        <v>1</v>
      </c>
      <c r="O39" s="12">
        <f>IF(жавоблар!O39=$O$56,1," ")</f>
        <v>1</v>
      </c>
      <c r="P39" s="12">
        <f>IF(жавоблар!P39=$P$56,1," ")</f>
        <v>1</v>
      </c>
      <c r="Q39" s="12">
        <f>IF(жавоблар!Q39=$Q$56,1," ")</f>
        <v>1</v>
      </c>
      <c r="R39" s="18">
        <f t="shared" si="0"/>
        <v>13</v>
      </c>
      <c r="S39" s="20">
        <f t="shared" si="1"/>
        <v>86.666666666666671</v>
      </c>
    </row>
    <row r="40" spans="1:19" x14ac:dyDescent="0.25">
      <c r="A40" s="10">
        <v>30</v>
      </c>
      <c r="B40" s="29">
        <f>жавоблар!B40</f>
        <v>0</v>
      </c>
      <c r="C40" s="12" t="str">
        <f>IF(жавоблар!C40=$C$56,1," ")</f>
        <v xml:space="preserve"> </v>
      </c>
      <c r="D40" s="12" t="str">
        <f>IF(жавоблар!D40=$D$56,1," ")</f>
        <v xml:space="preserve"> </v>
      </c>
      <c r="E40" s="12">
        <f>IF(жавоблар!E40=$E$56,1," ")</f>
        <v>1</v>
      </c>
      <c r="F40" s="12">
        <f>IF(жавоблар!F40=$F$56,1," ")</f>
        <v>1</v>
      </c>
      <c r="G40" s="12">
        <f>IF(жавоблар!G40=$G$56,1," ")</f>
        <v>1</v>
      </c>
      <c r="H40" s="12">
        <f>IF(жавоблар!H40=$H$56,1," ")</f>
        <v>1</v>
      </c>
      <c r="I40" s="12">
        <f>IF(жавоблар!I40=$I$56,1," ")</f>
        <v>1</v>
      </c>
      <c r="J40" s="12">
        <f>IF(жавоблар!J40=$J$56,1," ")</f>
        <v>1</v>
      </c>
      <c r="K40" s="12">
        <f>IF(жавоблар!K40=$K$56,1," ")</f>
        <v>1</v>
      </c>
      <c r="L40" s="12">
        <f>IF(жавоблар!L40=$L$56,1," ")</f>
        <v>1</v>
      </c>
      <c r="M40" s="12">
        <f>IF(жавоблар!M40=$M$56,1," ")</f>
        <v>1</v>
      </c>
      <c r="N40" s="12">
        <f>IF(жавоблар!N40=$N$56,1," ")</f>
        <v>1</v>
      </c>
      <c r="O40" s="12">
        <f>IF(жавоблар!O40=$O$56,1," ")</f>
        <v>1</v>
      </c>
      <c r="P40" s="12">
        <f>IF(жавоблар!P40=$P$56,1," ")</f>
        <v>1</v>
      </c>
      <c r="Q40" s="12">
        <f>IF(жавоблар!Q40=$Q$56,1," ")</f>
        <v>1</v>
      </c>
      <c r="R40" s="18">
        <f t="shared" si="0"/>
        <v>13</v>
      </c>
      <c r="S40" s="20">
        <f t="shared" si="1"/>
        <v>86.666666666666671</v>
      </c>
    </row>
    <row r="41" spans="1:19" x14ac:dyDescent="0.25">
      <c r="A41" s="10">
        <v>31</v>
      </c>
      <c r="B41" s="29">
        <f>жавоблар!B41</f>
        <v>0</v>
      </c>
      <c r="C41" s="12" t="str">
        <f>IF(жавоблар!C41=$C$56,1," ")</f>
        <v xml:space="preserve"> </v>
      </c>
      <c r="D41" s="12" t="str">
        <f>IF(жавоблар!D41=$D$56,1," ")</f>
        <v xml:space="preserve"> </v>
      </c>
      <c r="E41" s="12">
        <f>IF(жавоблар!E41=$E$56,1," ")</f>
        <v>1</v>
      </c>
      <c r="F41" s="12">
        <f>IF(жавоблар!F41=$F$56,1," ")</f>
        <v>1</v>
      </c>
      <c r="G41" s="12">
        <f>IF(жавоблар!G41=$G$56,1," ")</f>
        <v>1</v>
      </c>
      <c r="H41" s="12">
        <f>IF(жавоблар!H41=$H$56,1," ")</f>
        <v>1</v>
      </c>
      <c r="I41" s="12">
        <f>IF(жавоблар!I41=$I$56,1," ")</f>
        <v>1</v>
      </c>
      <c r="J41" s="12">
        <f>IF(жавоблар!J41=$J$56,1," ")</f>
        <v>1</v>
      </c>
      <c r="K41" s="12">
        <f>IF(жавоблар!K41=$K$56,1," ")</f>
        <v>1</v>
      </c>
      <c r="L41" s="12">
        <f>IF(жавоблар!L41=$L$56,1," ")</f>
        <v>1</v>
      </c>
      <c r="M41" s="12">
        <f>IF(жавоблар!M41=$M$56,1," ")</f>
        <v>1</v>
      </c>
      <c r="N41" s="12">
        <f>IF(жавоблар!N41=$N$56,1," ")</f>
        <v>1</v>
      </c>
      <c r="O41" s="12">
        <f>IF(жавоблар!O41=$O$56,1," ")</f>
        <v>1</v>
      </c>
      <c r="P41" s="12">
        <f>IF(жавоблар!P41=$P$56,1," ")</f>
        <v>1</v>
      </c>
      <c r="Q41" s="12">
        <f>IF(жавоблар!Q41=$Q$56,1," ")</f>
        <v>1</v>
      </c>
      <c r="R41" s="18">
        <f t="shared" si="0"/>
        <v>13</v>
      </c>
      <c r="S41" s="20">
        <f t="shared" si="1"/>
        <v>86.666666666666671</v>
      </c>
    </row>
    <row r="42" spans="1:19" x14ac:dyDescent="0.25">
      <c r="A42" s="10">
        <v>32</v>
      </c>
      <c r="B42" s="29">
        <f>жавоблар!B42</f>
        <v>0</v>
      </c>
      <c r="C42" s="12" t="str">
        <f>IF(жавоблар!C42=$C$56,1," ")</f>
        <v xml:space="preserve"> </v>
      </c>
      <c r="D42" s="12" t="str">
        <f>IF(жавоблар!D42=$D$56,1," ")</f>
        <v xml:space="preserve"> </v>
      </c>
      <c r="E42" s="12">
        <f>IF(жавоблар!E42=$E$56,1," ")</f>
        <v>1</v>
      </c>
      <c r="F42" s="12">
        <f>IF(жавоблар!F42=$F$56,1," ")</f>
        <v>1</v>
      </c>
      <c r="G42" s="12">
        <f>IF(жавоблар!G42=$G$56,1," ")</f>
        <v>1</v>
      </c>
      <c r="H42" s="12">
        <f>IF(жавоблар!H42=$H$56,1," ")</f>
        <v>1</v>
      </c>
      <c r="I42" s="12">
        <f>IF(жавоблар!I42=$I$56,1," ")</f>
        <v>1</v>
      </c>
      <c r="J42" s="12">
        <f>IF(жавоблар!J42=$J$56,1," ")</f>
        <v>1</v>
      </c>
      <c r="K42" s="12">
        <f>IF(жавоблар!K42=$K$56,1," ")</f>
        <v>1</v>
      </c>
      <c r="L42" s="12">
        <f>IF(жавоблар!L42=$L$56,1," ")</f>
        <v>1</v>
      </c>
      <c r="M42" s="12">
        <f>IF(жавоблар!M42=$M$56,1," ")</f>
        <v>1</v>
      </c>
      <c r="N42" s="12">
        <f>IF(жавоблар!N42=$N$56,1," ")</f>
        <v>1</v>
      </c>
      <c r="O42" s="12">
        <f>IF(жавоблар!O42=$O$56,1," ")</f>
        <v>1</v>
      </c>
      <c r="P42" s="12">
        <f>IF(жавоблар!P42=$P$56,1," ")</f>
        <v>1</v>
      </c>
      <c r="Q42" s="12">
        <f>IF(жавоблар!Q42=$Q$56,1," ")</f>
        <v>1</v>
      </c>
      <c r="R42" s="18">
        <f t="shared" si="0"/>
        <v>13</v>
      </c>
      <c r="S42" s="20">
        <f t="shared" si="1"/>
        <v>86.666666666666671</v>
      </c>
    </row>
    <row r="43" spans="1:19" x14ac:dyDescent="0.25">
      <c r="A43" s="10">
        <v>33</v>
      </c>
      <c r="B43" s="29">
        <f>жавоблар!B43</f>
        <v>0</v>
      </c>
      <c r="C43" s="12" t="str">
        <f>IF(жавоблар!C43=$C$56,1," ")</f>
        <v xml:space="preserve"> </v>
      </c>
      <c r="D43" s="12" t="str">
        <f>IF(жавоблар!D43=$D$56,1," ")</f>
        <v xml:space="preserve"> </v>
      </c>
      <c r="E43" s="12">
        <f>IF(жавоблар!E43=$E$56,1," ")</f>
        <v>1</v>
      </c>
      <c r="F43" s="12">
        <f>IF(жавоблар!F43=$F$56,1," ")</f>
        <v>1</v>
      </c>
      <c r="G43" s="12">
        <f>IF(жавоблар!G43=$G$56,1," ")</f>
        <v>1</v>
      </c>
      <c r="H43" s="12">
        <f>IF(жавоблар!H43=$H$56,1," ")</f>
        <v>1</v>
      </c>
      <c r="I43" s="12">
        <f>IF(жавоблар!I43=$I$56,1," ")</f>
        <v>1</v>
      </c>
      <c r="J43" s="12">
        <f>IF(жавоблар!J43=$J$56,1," ")</f>
        <v>1</v>
      </c>
      <c r="K43" s="12">
        <f>IF(жавоблар!K43=$K$56,1," ")</f>
        <v>1</v>
      </c>
      <c r="L43" s="12">
        <f>IF(жавоблар!L43=$L$56,1," ")</f>
        <v>1</v>
      </c>
      <c r="M43" s="12">
        <f>IF(жавоблар!M43=$M$56,1," ")</f>
        <v>1</v>
      </c>
      <c r="N43" s="12">
        <f>IF(жавоблар!N43=$N$56,1," ")</f>
        <v>1</v>
      </c>
      <c r="O43" s="12">
        <f>IF(жавоблар!O43=$O$56,1," ")</f>
        <v>1</v>
      </c>
      <c r="P43" s="12">
        <f>IF(жавоблар!P43=$P$56,1," ")</f>
        <v>1</v>
      </c>
      <c r="Q43" s="12">
        <f>IF(жавоблар!Q43=$Q$56,1," ")</f>
        <v>1</v>
      </c>
      <c r="R43" s="18">
        <f t="shared" si="0"/>
        <v>13</v>
      </c>
      <c r="S43" s="20">
        <f t="shared" si="1"/>
        <v>86.666666666666671</v>
      </c>
    </row>
    <row r="44" spans="1:19" x14ac:dyDescent="0.25">
      <c r="A44" s="10">
        <v>34</v>
      </c>
      <c r="B44" s="29">
        <f>жавоблар!B44</f>
        <v>0</v>
      </c>
      <c r="C44" s="12" t="str">
        <f>IF(жавоблар!C44=$C$56,1," ")</f>
        <v xml:space="preserve"> </v>
      </c>
      <c r="D44" s="12" t="str">
        <f>IF(жавоблар!D44=$D$56,1," ")</f>
        <v xml:space="preserve"> </v>
      </c>
      <c r="E44" s="12">
        <f>IF(жавоблар!E44=$E$56,1," ")</f>
        <v>1</v>
      </c>
      <c r="F44" s="12">
        <f>IF(жавоблар!F44=$F$56,1," ")</f>
        <v>1</v>
      </c>
      <c r="G44" s="12">
        <f>IF(жавоблар!G44=$G$56,1," ")</f>
        <v>1</v>
      </c>
      <c r="H44" s="12">
        <f>IF(жавоблар!H44=$H$56,1," ")</f>
        <v>1</v>
      </c>
      <c r="I44" s="12">
        <f>IF(жавоблар!I44=$I$56,1," ")</f>
        <v>1</v>
      </c>
      <c r="J44" s="12">
        <f>IF(жавоблар!J44=$J$56,1," ")</f>
        <v>1</v>
      </c>
      <c r="K44" s="12">
        <f>IF(жавоблар!K44=$K$56,1," ")</f>
        <v>1</v>
      </c>
      <c r="L44" s="12">
        <f>IF(жавоблар!L44=$L$56,1," ")</f>
        <v>1</v>
      </c>
      <c r="M44" s="12">
        <f>IF(жавоблар!M44=$M$56,1," ")</f>
        <v>1</v>
      </c>
      <c r="N44" s="12">
        <f>IF(жавоблар!N44=$N$56,1," ")</f>
        <v>1</v>
      </c>
      <c r="O44" s="12">
        <f>IF(жавоблар!O44=$O$56,1," ")</f>
        <v>1</v>
      </c>
      <c r="P44" s="12">
        <f>IF(жавоблар!P44=$P$56,1," ")</f>
        <v>1</v>
      </c>
      <c r="Q44" s="12">
        <f>IF(жавоблар!Q44=$Q$56,1," ")</f>
        <v>1</v>
      </c>
      <c r="R44" s="18">
        <f t="shared" si="0"/>
        <v>13</v>
      </c>
      <c r="S44" s="20">
        <f t="shared" si="1"/>
        <v>86.666666666666671</v>
      </c>
    </row>
    <row r="45" spans="1:19" x14ac:dyDescent="0.25">
      <c r="A45" s="10">
        <v>35</v>
      </c>
      <c r="B45" s="29">
        <f>жавоблар!B45</f>
        <v>0</v>
      </c>
      <c r="C45" s="12" t="str">
        <f>IF(жавоблар!C45=$C$56,1," ")</f>
        <v xml:space="preserve"> </v>
      </c>
      <c r="D45" s="12" t="str">
        <f>IF(жавоблар!D45=$D$56,1," ")</f>
        <v xml:space="preserve"> </v>
      </c>
      <c r="E45" s="12">
        <f>IF(жавоблар!E45=$E$56,1," ")</f>
        <v>1</v>
      </c>
      <c r="F45" s="12">
        <f>IF(жавоблар!F45=$F$56,1," ")</f>
        <v>1</v>
      </c>
      <c r="G45" s="12">
        <f>IF(жавоблар!G45=$G$56,1," ")</f>
        <v>1</v>
      </c>
      <c r="H45" s="12">
        <f>IF(жавоблар!H45=$H$56,1," ")</f>
        <v>1</v>
      </c>
      <c r="I45" s="12">
        <f>IF(жавоблар!I45=$I$56,1," ")</f>
        <v>1</v>
      </c>
      <c r="J45" s="12">
        <f>IF(жавоблар!J45=$J$56,1," ")</f>
        <v>1</v>
      </c>
      <c r="K45" s="12">
        <f>IF(жавоблар!K45=$K$56,1," ")</f>
        <v>1</v>
      </c>
      <c r="L45" s="12">
        <f>IF(жавоблар!L45=$L$56,1," ")</f>
        <v>1</v>
      </c>
      <c r="M45" s="12">
        <f>IF(жавоблар!M45=$M$56,1," ")</f>
        <v>1</v>
      </c>
      <c r="N45" s="12">
        <f>IF(жавоблар!N45=$N$56,1," ")</f>
        <v>1</v>
      </c>
      <c r="O45" s="12">
        <f>IF(жавоблар!O45=$O$56,1," ")</f>
        <v>1</v>
      </c>
      <c r="P45" s="12">
        <f>IF(жавоблар!P45=$P$56,1," ")</f>
        <v>1</v>
      </c>
      <c r="Q45" s="12">
        <f>IF(жавоблар!Q45=$Q$56,1," ")</f>
        <v>1</v>
      </c>
      <c r="R45" s="18">
        <f t="shared" si="0"/>
        <v>13</v>
      </c>
      <c r="S45" s="20">
        <f t="shared" si="1"/>
        <v>86.666666666666671</v>
      </c>
    </row>
    <row r="46" spans="1:19" x14ac:dyDescent="0.25">
      <c r="A46" s="10">
        <v>36</v>
      </c>
      <c r="B46" s="29">
        <f>жавоблар!B46</f>
        <v>0</v>
      </c>
      <c r="C46" s="12" t="str">
        <f>IF(жавоблар!C46=$C$56,1," ")</f>
        <v xml:space="preserve"> </v>
      </c>
      <c r="D46" s="12" t="str">
        <f>IF(жавоблар!D46=$D$56,1," ")</f>
        <v xml:space="preserve"> </v>
      </c>
      <c r="E46" s="12">
        <f>IF(жавоблар!E46=$E$56,1," ")</f>
        <v>1</v>
      </c>
      <c r="F46" s="12">
        <f>IF(жавоблар!F46=$F$56,1," ")</f>
        <v>1</v>
      </c>
      <c r="G46" s="12">
        <f>IF(жавоблар!G46=$G$56,1," ")</f>
        <v>1</v>
      </c>
      <c r="H46" s="12">
        <f>IF(жавоблар!H46=$H$56,1," ")</f>
        <v>1</v>
      </c>
      <c r="I46" s="12">
        <f>IF(жавоблар!I46=$I$56,1," ")</f>
        <v>1</v>
      </c>
      <c r="J46" s="12">
        <f>IF(жавоблар!J46=$J$56,1," ")</f>
        <v>1</v>
      </c>
      <c r="K46" s="12">
        <f>IF(жавоблар!K46=$K$56,1," ")</f>
        <v>1</v>
      </c>
      <c r="L46" s="12">
        <f>IF(жавоблар!L46=$L$56,1," ")</f>
        <v>1</v>
      </c>
      <c r="M46" s="12">
        <f>IF(жавоблар!M46=$M$56,1," ")</f>
        <v>1</v>
      </c>
      <c r="N46" s="12">
        <f>IF(жавоблар!N46=$N$56,1," ")</f>
        <v>1</v>
      </c>
      <c r="O46" s="12">
        <f>IF(жавоблар!O46=$O$56,1," ")</f>
        <v>1</v>
      </c>
      <c r="P46" s="12">
        <f>IF(жавоблар!P46=$P$56,1," ")</f>
        <v>1</v>
      </c>
      <c r="Q46" s="12">
        <f>IF(жавоблар!Q46=$Q$56,1," ")</f>
        <v>1</v>
      </c>
      <c r="R46" s="18">
        <f t="shared" si="0"/>
        <v>13</v>
      </c>
      <c r="S46" s="20">
        <f t="shared" si="1"/>
        <v>86.666666666666671</v>
      </c>
    </row>
    <row r="47" spans="1:19" x14ac:dyDescent="0.25">
      <c r="A47" s="10">
        <v>37</v>
      </c>
      <c r="B47" s="29">
        <f>жавоблар!B47</f>
        <v>0</v>
      </c>
      <c r="C47" s="12" t="str">
        <f>IF(жавоблар!C47=$C$56,1," ")</f>
        <v xml:space="preserve"> </v>
      </c>
      <c r="D47" s="12" t="str">
        <f>IF(жавоблар!D47=$D$56,1," ")</f>
        <v xml:space="preserve"> </v>
      </c>
      <c r="E47" s="12">
        <f>IF(жавоблар!E47=$E$56,1," ")</f>
        <v>1</v>
      </c>
      <c r="F47" s="12">
        <f>IF(жавоблар!F47=$F$56,1," ")</f>
        <v>1</v>
      </c>
      <c r="G47" s="12">
        <f>IF(жавоблар!G47=$G$56,1," ")</f>
        <v>1</v>
      </c>
      <c r="H47" s="12">
        <f>IF(жавоблар!H47=$H$56,1," ")</f>
        <v>1</v>
      </c>
      <c r="I47" s="12">
        <f>IF(жавоблар!I47=$I$56,1," ")</f>
        <v>1</v>
      </c>
      <c r="J47" s="12">
        <f>IF(жавоблар!J47=$J$56,1," ")</f>
        <v>1</v>
      </c>
      <c r="K47" s="12">
        <f>IF(жавоблар!K47=$K$56,1," ")</f>
        <v>1</v>
      </c>
      <c r="L47" s="12">
        <f>IF(жавоблар!L47=$L$56,1," ")</f>
        <v>1</v>
      </c>
      <c r="M47" s="12">
        <f>IF(жавоблар!M47=$M$56,1," ")</f>
        <v>1</v>
      </c>
      <c r="N47" s="12">
        <f>IF(жавоблар!N47=$N$56,1," ")</f>
        <v>1</v>
      </c>
      <c r="O47" s="12">
        <f>IF(жавоблар!O47=$O$56,1," ")</f>
        <v>1</v>
      </c>
      <c r="P47" s="12">
        <f>IF(жавоблар!P47=$P$56,1," ")</f>
        <v>1</v>
      </c>
      <c r="Q47" s="12">
        <f>IF(жавоблар!Q47=$Q$56,1," ")</f>
        <v>1</v>
      </c>
      <c r="R47" s="18">
        <f t="shared" si="0"/>
        <v>13</v>
      </c>
      <c r="S47" s="20">
        <f t="shared" si="1"/>
        <v>86.666666666666671</v>
      </c>
    </row>
    <row r="48" spans="1:19" x14ac:dyDescent="0.25">
      <c r="A48" s="10">
        <v>38</v>
      </c>
      <c r="B48" s="29">
        <f>жавоблар!B48</f>
        <v>0</v>
      </c>
      <c r="C48" s="12" t="str">
        <f>IF(жавоблар!C48=$C$56,1," ")</f>
        <v xml:space="preserve"> </v>
      </c>
      <c r="D48" s="12" t="str">
        <f>IF(жавоблар!D48=$D$56,1," ")</f>
        <v xml:space="preserve"> </v>
      </c>
      <c r="E48" s="12">
        <f>IF(жавоблар!E48=$E$56,1," ")</f>
        <v>1</v>
      </c>
      <c r="F48" s="12">
        <f>IF(жавоблар!F48=$F$56,1," ")</f>
        <v>1</v>
      </c>
      <c r="G48" s="12">
        <f>IF(жавоблар!G48=$G$56,1," ")</f>
        <v>1</v>
      </c>
      <c r="H48" s="12">
        <f>IF(жавоблар!H48=$H$56,1," ")</f>
        <v>1</v>
      </c>
      <c r="I48" s="12">
        <f>IF(жавоблар!I48=$I$56,1," ")</f>
        <v>1</v>
      </c>
      <c r="J48" s="12">
        <f>IF(жавоблар!J48=$J$56,1," ")</f>
        <v>1</v>
      </c>
      <c r="K48" s="12">
        <f>IF(жавоблар!K48=$K$56,1," ")</f>
        <v>1</v>
      </c>
      <c r="L48" s="12">
        <f>IF(жавоблар!L48=$L$56,1," ")</f>
        <v>1</v>
      </c>
      <c r="M48" s="12">
        <f>IF(жавоблар!M48=$M$56,1," ")</f>
        <v>1</v>
      </c>
      <c r="N48" s="12">
        <f>IF(жавоблар!N48=$N$56,1," ")</f>
        <v>1</v>
      </c>
      <c r="O48" s="12">
        <f>IF(жавоблар!O48=$O$56,1," ")</f>
        <v>1</v>
      </c>
      <c r="P48" s="12">
        <f>IF(жавоблар!P48=$P$56,1," ")</f>
        <v>1</v>
      </c>
      <c r="Q48" s="12">
        <f>IF(жавоблар!Q48=$Q$56,1," ")</f>
        <v>1</v>
      </c>
      <c r="R48" s="18">
        <f t="shared" si="0"/>
        <v>13</v>
      </c>
      <c r="S48" s="20">
        <f t="shared" si="1"/>
        <v>86.666666666666671</v>
      </c>
    </row>
    <row r="49" spans="1:19" x14ac:dyDescent="0.25">
      <c r="A49" s="10">
        <v>39</v>
      </c>
      <c r="B49" s="29">
        <f>жавоблар!B49</f>
        <v>0</v>
      </c>
      <c r="C49" s="12" t="str">
        <f>IF(жавоблар!C49=$C$56,1," ")</f>
        <v xml:space="preserve"> </v>
      </c>
      <c r="D49" s="12" t="str">
        <f>IF(жавоблар!D49=$D$56,1," ")</f>
        <v xml:space="preserve"> </v>
      </c>
      <c r="E49" s="12">
        <f>IF(жавоблар!E49=$E$56,1," ")</f>
        <v>1</v>
      </c>
      <c r="F49" s="12">
        <f>IF(жавоблар!F49=$F$56,1," ")</f>
        <v>1</v>
      </c>
      <c r="G49" s="12">
        <f>IF(жавоблар!G49=$G$56,1," ")</f>
        <v>1</v>
      </c>
      <c r="H49" s="12">
        <f>IF(жавоблар!H49=$H$56,1," ")</f>
        <v>1</v>
      </c>
      <c r="I49" s="12">
        <f>IF(жавоблар!I49=$I$56,1," ")</f>
        <v>1</v>
      </c>
      <c r="J49" s="12">
        <f>IF(жавоблар!J49=$J$56,1," ")</f>
        <v>1</v>
      </c>
      <c r="K49" s="12">
        <f>IF(жавоблар!K49=$K$56,1," ")</f>
        <v>1</v>
      </c>
      <c r="L49" s="12">
        <f>IF(жавоблар!L49=$L$56,1," ")</f>
        <v>1</v>
      </c>
      <c r="M49" s="12">
        <f>IF(жавоблар!M49=$M$56,1," ")</f>
        <v>1</v>
      </c>
      <c r="N49" s="12">
        <f>IF(жавоблар!N49=$N$56,1," ")</f>
        <v>1</v>
      </c>
      <c r="O49" s="12">
        <f>IF(жавоблар!O49=$O$56,1," ")</f>
        <v>1</v>
      </c>
      <c r="P49" s="12">
        <f>IF(жавоблар!P49=$P$56,1," ")</f>
        <v>1</v>
      </c>
      <c r="Q49" s="12">
        <f>IF(жавоблар!Q49=$Q$56,1," ")</f>
        <v>1</v>
      </c>
      <c r="R49" s="18">
        <f t="shared" si="0"/>
        <v>13</v>
      </c>
      <c r="S49" s="20">
        <f t="shared" si="1"/>
        <v>86.666666666666671</v>
      </c>
    </row>
    <row r="50" spans="1:19" x14ac:dyDescent="0.25">
      <c r="A50" s="10">
        <v>40</v>
      </c>
      <c r="B50" s="29">
        <f>жавоблар!B50</f>
        <v>0</v>
      </c>
      <c r="C50" s="12" t="str">
        <f>IF(жавоблар!C50=$C$56,1," ")</f>
        <v xml:space="preserve"> </v>
      </c>
      <c r="D50" s="12" t="str">
        <f>IF(жавоблар!D50=$D$56,1," ")</f>
        <v xml:space="preserve"> </v>
      </c>
      <c r="E50" s="12">
        <f>IF(жавоблар!E50=$E$56,1," ")</f>
        <v>1</v>
      </c>
      <c r="F50" s="12">
        <f>IF(жавоблар!F50=$F$56,1," ")</f>
        <v>1</v>
      </c>
      <c r="G50" s="12">
        <f>IF(жавоблар!G50=$G$56,1," ")</f>
        <v>1</v>
      </c>
      <c r="H50" s="12">
        <f>IF(жавоблар!H50=$H$56,1," ")</f>
        <v>1</v>
      </c>
      <c r="I50" s="12">
        <f>IF(жавоблар!I50=$I$56,1," ")</f>
        <v>1</v>
      </c>
      <c r="J50" s="12">
        <f>IF(жавоблар!J50=$J$56,1," ")</f>
        <v>1</v>
      </c>
      <c r="K50" s="12">
        <f>IF(жавоблар!K50=$K$56,1," ")</f>
        <v>1</v>
      </c>
      <c r="L50" s="12">
        <f>IF(жавоблар!L50=$L$56,1," ")</f>
        <v>1</v>
      </c>
      <c r="M50" s="12">
        <f>IF(жавоблар!M50=$M$56,1," ")</f>
        <v>1</v>
      </c>
      <c r="N50" s="12">
        <f>IF(жавоблар!N50=$N$56,1," ")</f>
        <v>1</v>
      </c>
      <c r="O50" s="12">
        <f>IF(жавоблар!O50=$O$56,1," ")</f>
        <v>1</v>
      </c>
      <c r="P50" s="12">
        <f>IF(жавоблар!P50=$P$56,1," ")</f>
        <v>1</v>
      </c>
      <c r="Q50" s="12">
        <f>IF(жавоблар!Q50=$Q$56,1," ")</f>
        <v>1</v>
      </c>
      <c r="R50" s="18">
        <f t="shared" si="0"/>
        <v>13</v>
      </c>
      <c r="S50" s="20">
        <f t="shared" si="1"/>
        <v>86.666666666666671</v>
      </c>
    </row>
    <row r="51" spans="1:19" x14ac:dyDescent="0.25">
      <c r="A51" s="10">
        <v>41</v>
      </c>
      <c r="B51" s="29">
        <f>жавоблар!B51</f>
        <v>0</v>
      </c>
      <c r="C51" s="12" t="str">
        <f>IF(жавоблар!C51=$C$56,1," ")</f>
        <v xml:space="preserve"> </v>
      </c>
      <c r="D51" s="12" t="str">
        <f>IF(жавоблар!D51=$D$56,1," ")</f>
        <v xml:space="preserve"> </v>
      </c>
      <c r="E51" s="12">
        <f>IF(жавоблар!E51=$E$56,1," ")</f>
        <v>1</v>
      </c>
      <c r="F51" s="12">
        <f>IF(жавоблар!F51=$F$56,1," ")</f>
        <v>1</v>
      </c>
      <c r="G51" s="12">
        <f>IF(жавоблар!G51=$G$56,1," ")</f>
        <v>1</v>
      </c>
      <c r="H51" s="12">
        <f>IF(жавоблар!H51=$H$56,1," ")</f>
        <v>1</v>
      </c>
      <c r="I51" s="12">
        <f>IF(жавоблар!I51=$I$56,1," ")</f>
        <v>1</v>
      </c>
      <c r="J51" s="12">
        <f>IF(жавоблар!J51=$J$56,1," ")</f>
        <v>1</v>
      </c>
      <c r="K51" s="12">
        <f>IF(жавоблар!K51=$K$56,1," ")</f>
        <v>1</v>
      </c>
      <c r="L51" s="12">
        <f>IF(жавоблар!L51=$L$56,1," ")</f>
        <v>1</v>
      </c>
      <c r="M51" s="12">
        <f>IF(жавоблар!M51=$M$56,1," ")</f>
        <v>1</v>
      </c>
      <c r="N51" s="12">
        <f>IF(жавоблар!N51=$N$56,1," ")</f>
        <v>1</v>
      </c>
      <c r="O51" s="12">
        <f>IF(жавоблар!O51=$O$56,1," ")</f>
        <v>1</v>
      </c>
      <c r="P51" s="12">
        <f>IF(жавоблар!P51=$P$56,1," ")</f>
        <v>1</v>
      </c>
      <c r="Q51" s="12">
        <f>IF(жавоблар!Q51=$Q$56,1," ")</f>
        <v>1</v>
      </c>
      <c r="R51" s="18">
        <f t="shared" si="0"/>
        <v>13</v>
      </c>
      <c r="S51" s="20">
        <f t="shared" si="1"/>
        <v>86.666666666666671</v>
      </c>
    </row>
    <row r="52" spans="1:19" x14ac:dyDescent="0.25">
      <c r="A52" s="10">
        <v>42</v>
      </c>
      <c r="B52" s="29">
        <f>жавоблар!B52</f>
        <v>0</v>
      </c>
      <c r="C52" s="12" t="str">
        <f>IF(жавоблар!C52=$C$56,1," ")</f>
        <v xml:space="preserve"> </v>
      </c>
      <c r="D52" s="12" t="str">
        <f>IF(жавоблар!D52=$D$56,1," ")</f>
        <v xml:space="preserve"> </v>
      </c>
      <c r="E52" s="12">
        <f>IF(жавоблар!E52=$E$56,1," ")</f>
        <v>1</v>
      </c>
      <c r="F52" s="12">
        <f>IF(жавоблар!F52=$F$56,1," ")</f>
        <v>1</v>
      </c>
      <c r="G52" s="12">
        <f>IF(жавоблар!G52=$G$56,1," ")</f>
        <v>1</v>
      </c>
      <c r="H52" s="12">
        <f>IF(жавоблар!H52=$H$56,1," ")</f>
        <v>1</v>
      </c>
      <c r="I52" s="12">
        <f>IF(жавоблар!I52=$I$56,1," ")</f>
        <v>1</v>
      </c>
      <c r="J52" s="12">
        <f>IF(жавоблар!J52=$J$56,1," ")</f>
        <v>1</v>
      </c>
      <c r="K52" s="12">
        <f>IF(жавоблар!K52=$K$56,1," ")</f>
        <v>1</v>
      </c>
      <c r="L52" s="12">
        <f>IF(жавоблар!L52=$L$56,1," ")</f>
        <v>1</v>
      </c>
      <c r="M52" s="12">
        <f>IF(жавоблар!M52=$M$56,1," ")</f>
        <v>1</v>
      </c>
      <c r="N52" s="12">
        <f>IF(жавоблар!N52=$N$56,1," ")</f>
        <v>1</v>
      </c>
      <c r="O52" s="12">
        <f>IF(жавоблар!O52=$O$56,1," ")</f>
        <v>1</v>
      </c>
      <c r="P52" s="12">
        <f>IF(жавоблар!P52=$P$56,1," ")</f>
        <v>1</v>
      </c>
      <c r="Q52" s="12">
        <f>IF(жавоблар!Q52=$Q$56,1," ")</f>
        <v>1</v>
      </c>
      <c r="R52" s="18">
        <f t="shared" si="0"/>
        <v>13</v>
      </c>
      <c r="S52" s="20">
        <f t="shared" si="1"/>
        <v>86.666666666666671</v>
      </c>
    </row>
    <row r="53" spans="1:19" ht="15.75" thickBot="1" x14ac:dyDescent="0.3">
      <c r="A53" s="53" t="s">
        <v>22</v>
      </c>
      <c r="B53" s="53"/>
      <c r="C53" s="7">
        <f>SUM(C11:C52)</f>
        <v>0</v>
      </c>
      <c r="D53" s="7">
        <f t="shared" ref="D53:Q53" si="2">SUM(D11:D52)</f>
        <v>0</v>
      </c>
      <c r="E53" s="7">
        <f t="shared" si="2"/>
        <v>42</v>
      </c>
      <c r="F53" s="7">
        <f t="shared" si="2"/>
        <v>42</v>
      </c>
      <c r="G53" s="7">
        <f t="shared" si="2"/>
        <v>42</v>
      </c>
      <c r="H53" s="7">
        <f t="shared" si="2"/>
        <v>42</v>
      </c>
      <c r="I53" s="7">
        <f t="shared" si="2"/>
        <v>42</v>
      </c>
      <c r="J53" s="7">
        <f t="shared" si="2"/>
        <v>42</v>
      </c>
      <c r="K53" s="7">
        <f t="shared" si="2"/>
        <v>42</v>
      </c>
      <c r="L53" s="7">
        <f t="shared" si="2"/>
        <v>42</v>
      </c>
      <c r="M53" s="7">
        <f t="shared" si="2"/>
        <v>42</v>
      </c>
      <c r="N53" s="7">
        <f t="shared" si="2"/>
        <v>42</v>
      </c>
      <c r="O53" s="7">
        <f t="shared" si="2"/>
        <v>42</v>
      </c>
      <c r="P53" s="7">
        <f t="shared" si="2"/>
        <v>42</v>
      </c>
      <c r="Q53" s="7">
        <f t="shared" si="2"/>
        <v>42</v>
      </c>
      <c r="R53" s="31">
        <f>SUM(R11:R52)</f>
        <v>546</v>
      </c>
      <c r="S53" s="32" t="e">
        <f>R53/R4*100</f>
        <v>#DIV/0!</v>
      </c>
    </row>
    <row r="54" spans="1:19" ht="15.75" thickTop="1" x14ac:dyDescent="0.25">
      <c r="A54" s="53" t="s">
        <v>20</v>
      </c>
      <c r="B54" s="53"/>
      <c r="C54" s="8" t="e">
        <f>C53/COUNTA(жавоблар!$B$11:$B$52)*100</f>
        <v>#DIV/0!</v>
      </c>
      <c r="D54" s="8" t="e">
        <f>D53/COUNTA(жавоблар!$B$11:$B$52)*100</f>
        <v>#DIV/0!</v>
      </c>
      <c r="E54" s="8" t="e">
        <f>E53/COUNTA(жавоблар!$B$11:$B$52)*100</f>
        <v>#DIV/0!</v>
      </c>
      <c r="F54" s="8" t="e">
        <f>F53/COUNTA(жавоблар!$B$11:$B$52)*100</f>
        <v>#DIV/0!</v>
      </c>
      <c r="G54" s="8" t="e">
        <f>G53/COUNTA(жавоблар!$B$11:$B$52)*100</f>
        <v>#DIV/0!</v>
      </c>
      <c r="H54" s="8" t="e">
        <f>H53/COUNTA(жавоблар!$B$11:$B$52)*100</f>
        <v>#DIV/0!</v>
      </c>
      <c r="I54" s="8" t="e">
        <f>I53/COUNTA(жавоблар!$B$11:$B$52)*100</f>
        <v>#DIV/0!</v>
      </c>
      <c r="J54" s="8" t="e">
        <f>J53/COUNTA(жавоблар!$B$11:$B$52)*100</f>
        <v>#DIV/0!</v>
      </c>
      <c r="K54" s="8" t="e">
        <f>K53/COUNTA(жавоблар!$B$11:$B$52)*100</f>
        <v>#DIV/0!</v>
      </c>
      <c r="L54" s="8" t="e">
        <f>L53/COUNTA(жавоблар!$B$11:$B$52)*100</f>
        <v>#DIV/0!</v>
      </c>
      <c r="M54" s="8" t="e">
        <f>M53/COUNTA(жавоблар!$B$11:$B$52)*100</f>
        <v>#DIV/0!</v>
      </c>
      <c r="N54" s="8" t="e">
        <f>N53/COUNTA(жавоблар!$B$11:$B$52)*100</f>
        <v>#DIV/0!</v>
      </c>
      <c r="O54" s="8" t="e">
        <f>O53/COUNTA(жавоблар!$B$11:$B$52)*100</f>
        <v>#DIV/0!</v>
      </c>
      <c r="P54" s="8" t="e">
        <f>P53/COUNTA(жавоблар!$B$11:$B$52)*100</f>
        <v>#DIV/0!</v>
      </c>
      <c r="Q54" s="8" t="e">
        <f>Q53/COUNTA(жавоблар!$B$11:$B$52)*100</f>
        <v>#DIV/0!</v>
      </c>
      <c r="R54" s="74">
        <f>R53</f>
        <v>546</v>
      </c>
      <c r="S54" s="76" t="e">
        <f>S53</f>
        <v>#DIV/0!</v>
      </c>
    </row>
    <row r="55" spans="1:19" ht="15" customHeight="1" thickBot="1" x14ac:dyDescent="0.3">
      <c r="A55" s="64" t="s">
        <v>21</v>
      </c>
      <c r="B55" s="64"/>
      <c r="C55" s="13">
        <f>COUNTA(жавоблар!$B$11:$B$52)-C53</f>
        <v>0</v>
      </c>
      <c r="D55" s="13">
        <f>COUNTA(жавоблар!$B$11:$B$52)-D53</f>
        <v>0</v>
      </c>
      <c r="E55" s="13">
        <f>COUNTA(жавоблар!$B$11:$B$52)-E53</f>
        <v>-42</v>
      </c>
      <c r="F55" s="13">
        <f>COUNTA(жавоблар!$B$11:$B$52)-F53</f>
        <v>-42</v>
      </c>
      <c r="G55" s="13">
        <f>COUNTA(жавоблар!$B$11:$B$52)-G53</f>
        <v>-42</v>
      </c>
      <c r="H55" s="13">
        <f>COUNTA(жавоблар!$B$11:$B$52)-H53</f>
        <v>-42</v>
      </c>
      <c r="I55" s="13">
        <f>COUNTA(жавоблар!$B$11:$B$52)-I53</f>
        <v>-42</v>
      </c>
      <c r="J55" s="13">
        <f>COUNTA(жавоблар!$B$11:$B$52)-J53</f>
        <v>-42</v>
      </c>
      <c r="K55" s="13">
        <f>COUNTA(жавоблар!$B$11:$B$52)-K53</f>
        <v>-42</v>
      </c>
      <c r="L55" s="13">
        <f>COUNTA(жавоблар!$B$11:$B$52)-L53</f>
        <v>-42</v>
      </c>
      <c r="M55" s="13">
        <f>COUNTA(жавоблар!$B$11:$B$52)-M53</f>
        <v>-42</v>
      </c>
      <c r="N55" s="13">
        <f>COUNTA(жавоблар!$B$11:$B$52)-N53</f>
        <v>-42</v>
      </c>
      <c r="O55" s="13">
        <f>COUNTA(жавоблар!$B$11:$B$52)-O53</f>
        <v>-42</v>
      </c>
      <c r="P55" s="13">
        <f>COUNTA(жавоблар!$B$11:$B$52)-P53</f>
        <v>-42</v>
      </c>
      <c r="Q55" s="13">
        <f>COUNTA(жавоблар!$B$11:$B$52)-Q53</f>
        <v>-42</v>
      </c>
      <c r="R55" s="75"/>
      <c r="S55" s="77"/>
    </row>
    <row r="56" spans="1:19" ht="15" customHeight="1" thickTop="1" x14ac:dyDescent="0.25">
      <c r="A56" s="64"/>
      <c r="B56" s="64"/>
      <c r="C56" s="30">
        <f>жавоблар!C53</f>
        <v>1</v>
      </c>
      <c r="D56" s="30" t="str">
        <f>жавоблар!D53</f>
        <v>ф</v>
      </c>
      <c r="E56" s="30">
        <f>жавоблар!E53</f>
        <v>0</v>
      </c>
      <c r="F56" s="30">
        <f>жавоблар!F53</f>
        <v>0</v>
      </c>
      <c r="G56" s="30">
        <f>жавоблар!G53</f>
        <v>0</v>
      </c>
      <c r="H56" s="30">
        <f>жавоблар!H53</f>
        <v>0</v>
      </c>
      <c r="I56" s="30">
        <f>жавоблар!I53</f>
        <v>0</v>
      </c>
      <c r="J56" s="30">
        <f>жавоблар!J53</f>
        <v>0</v>
      </c>
      <c r="K56" s="30">
        <f>жавоблар!K53</f>
        <v>0</v>
      </c>
      <c r="L56" s="30">
        <f>жавоблар!L53</f>
        <v>0</v>
      </c>
      <c r="M56" s="30">
        <f>жавоблар!M53</f>
        <v>0</v>
      </c>
      <c r="N56" s="30">
        <f>жавоблар!N53</f>
        <v>0</v>
      </c>
      <c r="O56" s="30">
        <f>жавоблар!O53</f>
        <v>0</v>
      </c>
      <c r="P56" s="30">
        <f>жавоблар!P53</f>
        <v>0</v>
      </c>
      <c r="Q56" s="30">
        <f>жавоблар!Q53</f>
        <v>0</v>
      </c>
      <c r="R56" s="33"/>
      <c r="S56" s="33"/>
    </row>
    <row r="57" spans="1:19" x14ac:dyDescent="0.25">
      <c r="E57" s="4" t="s">
        <v>9</v>
      </c>
      <c r="F57" s="4"/>
      <c r="G57" s="4"/>
      <c r="H57" s="24"/>
      <c r="I57" s="24"/>
      <c r="J57" s="25"/>
      <c r="K57" s="25"/>
      <c r="L57" s="4"/>
      <c r="M57" s="4"/>
      <c r="N57" s="4" t="str">
        <f>жавоблар!H56</f>
        <v>И.Шарифи</v>
      </c>
      <c r="O57" s="4"/>
    </row>
    <row r="58" spans="1:19" ht="15" customHeight="1" x14ac:dyDescent="0.25">
      <c r="E58" s="4"/>
      <c r="F58" s="4" t="s">
        <v>10</v>
      </c>
      <c r="G58" s="4"/>
      <c r="H58" s="24"/>
      <c r="I58" s="24"/>
      <c r="J58" s="25"/>
      <c r="K58" s="25"/>
      <c r="L58" s="4"/>
      <c r="M58" s="4"/>
      <c r="N58" s="4" t="str">
        <f>жавоблар!H57</f>
        <v>И.Шарифи</v>
      </c>
      <c r="O58" s="4"/>
    </row>
    <row r="59" spans="1:19" ht="15" customHeight="1" x14ac:dyDescent="0.25"/>
  </sheetData>
  <sheetProtection password="CC6F" sheet="1" objects="1" scenarios="1" selectLockedCells="1" selectUnlockedCells="1"/>
  <protectedRanges>
    <protectedRange password="CC6F" sqref="A11:S56" name="Диапазон1"/>
  </protectedRanges>
  <mergeCells count="17">
    <mergeCell ref="A2:S2"/>
    <mergeCell ref="A6:A7"/>
    <mergeCell ref="B6:B7"/>
    <mergeCell ref="C6:S7"/>
    <mergeCell ref="A1:I1"/>
    <mergeCell ref="K1:S1"/>
    <mergeCell ref="H9:Q9"/>
    <mergeCell ref="A53:B53"/>
    <mergeCell ref="A54:B54"/>
    <mergeCell ref="R54:R55"/>
    <mergeCell ref="S54:S55"/>
    <mergeCell ref="A55:B56"/>
    <mergeCell ref="A8:A10"/>
    <mergeCell ref="B8:B10"/>
    <mergeCell ref="C8:Q8"/>
    <mergeCell ref="R8:S9"/>
    <mergeCell ref="C9:G9"/>
  </mergeCells>
  <conditionalFormatting sqref="C55">
    <cfRule type="cellIs" dxfId="6" priority="3" stopIfTrue="1" operator="lessThanOrEqual">
      <formula>55</formula>
    </cfRule>
  </conditionalFormatting>
  <conditionalFormatting sqref="C53:Q53">
    <cfRule type="cellIs" dxfId="5" priority="7" stopIfTrue="1" operator="equal">
      <formula>0</formula>
    </cfRule>
  </conditionalFormatting>
  <conditionalFormatting sqref="C54">
    <cfRule type="cellIs" dxfId="4" priority="6" stopIfTrue="1" operator="lessThanOrEqual">
      <formula>55</formula>
    </cfRule>
  </conditionalFormatting>
  <conditionalFormatting sqref="E53:Q53">
    <cfRule type="cellIs" dxfId="3" priority="5" stopIfTrue="1" operator="equal">
      <formula>0</formula>
    </cfRule>
  </conditionalFormatting>
  <conditionalFormatting sqref="D53">
    <cfRule type="cellIs" dxfId="2" priority="4" stopIfTrue="1" operator="equal">
      <formula>0</formula>
    </cfRule>
  </conditionalFormatting>
  <conditionalFormatting sqref="D55:Q55">
    <cfRule type="cellIs" dxfId="1" priority="1" stopIfTrue="1" operator="lessThanOrEqual">
      <formula>55</formula>
    </cfRule>
  </conditionalFormatting>
  <conditionalFormatting sqref="D54:Q54">
    <cfRule type="cellIs" dxfId="0" priority="2" stopIfTrue="1" operator="lessThanOrEqual">
      <formula>55</formula>
    </cfRule>
  </conditionalFormatting>
  <pageMargins left="0.7" right="0.7" top="0.75" bottom="0.75" header="0.3" footer="0.3"/>
  <pageSetup paperSize="9" scale="86" orientation="portrait" verticalDpi="0" r:id="rId1"/>
  <headerFooter>
    <oddFooter>&amp;CПодготовил: Озод Ярликабов
 &amp;D&amp;RЯнгибозор туман 20 сон мактаб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жавоблар</vt:lpstr>
      <vt:lpstr>натижа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натижалари</dc:title>
  <dc:subject>Таълим сифатини аниқлаш</dc:subject>
  <dc:creator/>
  <cp:keywords>таълим,сифат,мониторинг</cp:keywords>
  <cp:lastModifiedBy/>
  <dcterms:created xsi:type="dcterms:W3CDTF">2006-09-16T00:00:00Z</dcterms:created>
  <dcterms:modified xsi:type="dcterms:W3CDTF">2017-12-08T13:18:38Z</dcterms:modified>
</cp:coreProperties>
</file>